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1840" windowHeight="13140" activeTab="3"/>
  </bookViews>
  <sheets>
    <sheet name="附件1-基础数据表" sheetId="1" r:id="rId1"/>
    <sheet name="附件2-部门整体自评表" sheetId="5" r:id="rId2"/>
    <sheet name="附件3-项目支出（业务工作经费）自评表" sheetId="3" r:id="rId3"/>
    <sheet name="附件4-项目支出（其他事业发展资金）自评表" sheetId="4" r:id="rId4"/>
  </sheets>
  <definedNames>
    <definedName name="_xlnm.Print_Titles" localSheetId="1">'附件2-部门整体自评表'!$13:$15</definedName>
    <definedName name="_xlnm.Print_Titles" localSheetId="3">'附件4-项目支出（其他事业发展资金）自评表'!$12:$14</definedName>
  </definedNames>
  <calcPr calcId="144525"/>
</workbook>
</file>

<file path=xl/calcChain.xml><?xml version="1.0" encoding="utf-8"?>
<calcChain xmlns="http://schemas.openxmlformats.org/spreadsheetml/2006/main">
  <c r="G36" i="4" l="1"/>
  <c r="F6" i="4"/>
  <c r="H6" i="4" s="1"/>
  <c r="I6" i="4" s="1"/>
  <c r="H36" i="4" s="1"/>
  <c r="G36" i="3"/>
  <c r="I6" i="3"/>
  <c r="H36" i="3" s="1"/>
  <c r="H6" i="3"/>
  <c r="G44" i="5"/>
  <c r="H5" i="5"/>
  <c r="I5" i="5" s="1"/>
  <c r="H44" i="5" s="1"/>
  <c r="F20" i="1"/>
  <c r="D20" i="1"/>
  <c r="F19" i="1"/>
  <c r="F15" i="1"/>
  <c r="D14" i="1"/>
  <c r="D13" i="1"/>
  <c r="D12" i="1" s="1"/>
  <c r="F12" i="1"/>
  <c r="B12" i="1"/>
  <c r="F11" i="1"/>
  <c r="F6" i="1" s="1"/>
  <c r="F7" i="1"/>
  <c r="D7" i="1"/>
  <c r="D6" i="1" s="1"/>
  <c r="B7" i="1"/>
  <c r="F4" i="1"/>
</calcChain>
</file>

<file path=xl/sharedStrings.xml><?xml version="1.0" encoding="utf-8"?>
<sst xmlns="http://schemas.openxmlformats.org/spreadsheetml/2006/main" count="289" uniqueCount="202">
  <si>
    <r>
      <rPr>
        <sz val="10"/>
        <color theme="1"/>
        <rFont val="宋体"/>
        <family val="3"/>
        <charset val="134"/>
      </rPr>
      <t>附件</t>
    </r>
    <r>
      <rPr>
        <sz val="10"/>
        <color theme="1"/>
        <rFont val="Times New Roman"/>
        <family val="1"/>
      </rPr>
      <t>1</t>
    </r>
  </si>
  <si>
    <r>
      <rPr>
        <b/>
        <sz val="14"/>
        <rFont val="Times New Roman"/>
        <family val="1"/>
      </rPr>
      <t>2022</t>
    </r>
    <r>
      <rPr>
        <b/>
        <sz val="14"/>
        <rFont val="宋体"/>
        <family val="3"/>
        <charset val="134"/>
      </rPr>
      <t>年度部门整体支出绩效评价基础数据表</t>
    </r>
  </si>
  <si>
    <r>
      <rPr>
        <sz val="10"/>
        <color theme="1"/>
        <rFont val="宋体"/>
        <family val="3"/>
        <charset val="134"/>
      </rPr>
      <t>财政供养人员情况</t>
    </r>
  </si>
  <si>
    <r>
      <rPr>
        <b/>
        <sz val="10"/>
        <color theme="1"/>
        <rFont val="宋体"/>
        <family val="3"/>
        <charset val="134"/>
      </rPr>
      <t>编制数</t>
    </r>
  </si>
  <si>
    <r>
      <rPr>
        <b/>
        <sz val="10"/>
        <color theme="1"/>
        <rFont val="Times New Roman"/>
        <family val="1"/>
      </rPr>
      <t>2022</t>
    </r>
    <r>
      <rPr>
        <b/>
        <sz val="10"/>
        <color theme="1"/>
        <rFont val="宋体"/>
        <family val="3"/>
        <charset val="134"/>
      </rPr>
      <t>年实际在职人数</t>
    </r>
  </si>
  <si>
    <r>
      <rPr>
        <b/>
        <sz val="10"/>
        <color theme="1"/>
        <rFont val="宋体"/>
        <family val="3"/>
        <charset val="134"/>
      </rPr>
      <t>控制率</t>
    </r>
  </si>
  <si>
    <t>经费控制情况（万元）</t>
  </si>
  <si>
    <r>
      <rPr>
        <b/>
        <sz val="10"/>
        <color theme="1"/>
        <rFont val="Times New Roman"/>
        <family val="1"/>
      </rPr>
      <t>2021</t>
    </r>
    <r>
      <rPr>
        <b/>
        <sz val="10"/>
        <color theme="1"/>
        <rFont val="宋体"/>
        <family val="3"/>
        <charset val="134"/>
      </rPr>
      <t>年决算数</t>
    </r>
  </si>
  <si>
    <r>
      <rPr>
        <b/>
        <sz val="10"/>
        <color theme="1"/>
        <rFont val="Times New Roman"/>
        <family val="1"/>
      </rPr>
      <t>2022</t>
    </r>
    <r>
      <rPr>
        <b/>
        <sz val="10"/>
        <color theme="1"/>
        <rFont val="宋体"/>
        <family val="3"/>
        <charset val="134"/>
      </rPr>
      <t>年预算数</t>
    </r>
  </si>
  <si>
    <r>
      <rPr>
        <b/>
        <sz val="10"/>
        <color theme="1"/>
        <rFont val="Times New Roman"/>
        <family val="1"/>
      </rPr>
      <t>2022</t>
    </r>
    <r>
      <rPr>
        <b/>
        <sz val="10"/>
        <color theme="1"/>
        <rFont val="宋体"/>
        <family val="3"/>
        <charset val="134"/>
      </rPr>
      <t>年决算数</t>
    </r>
  </si>
  <si>
    <r>
      <rPr>
        <sz val="10"/>
        <color theme="1"/>
        <rFont val="宋体"/>
        <family val="3"/>
        <charset val="134"/>
      </rPr>
      <t>三公经费</t>
    </r>
  </si>
  <si>
    <r>
      <rPr>
        <sz val="10"/>
        <color theme="1"/>
        <rFont val="Times New Roman"/>
        <family val="1"/>
      </rPr>
      <t xml:space="preserve">   1</t>
    </r>
    <r>
      <rPr>
        <sz val="10"/>
        <color theme="1"/>
        <rFont val="宋体"/>
        <family val="3"/>
        <charset val="134"/>
      </rPr>
      <t>、公务用车购置和维护经费</t>
    </r>
  </si>
  <si>
    <r>
      <rPr>
        <sz val="10"/>
        <color theme="1"/>
        <rFont val="Times New Roman"/>
        <family val="1"/>
      </rPr>
      <t xml:space="preserve">       </t>
    </r>
    <r>
      <rPr>
        <sz val="10"/>
        <color theme="1"/>
        <rFont val="宋体"/>
        <family val="3"/>
        <charset val="134"/>
      </rPr>
      <t>其中：公车购置</t>
    </r>
  </si>
  <si>
    <r>
      <rPr>
        <sz val="10"/>
        <color theme="1"/>
        <rFont val="Times New Roman"/>
        <family val="1"/>
      </rPr>
      <t xml:space="preserve">             </t>
    </r>
    <r>
      <rPr>
        <sz val="10"/>
        <color theme="1"/>
        <rFont val="宋体"/>
        <family val="3"/>
        <charset val="134"/>
      </rPr>
      <t>公车运行维护</t>
    </r>
  </si>
  <si>
    <r>
      <rPr>
        <sz val="10"/>
        <color theme="1"/>
        <rFont val="Times New Roman"/>
        <family val="1"/>
      </rPr>
      <t xml:space="preserve">   2</t>
    </r>
    <r>
      <rPr>
        <sz val="10"/>
        <color theme="1"/>
        <rFont val="宋体"/>
        <family val="3"/>
        <charset val="134"/>
      </rPr>
      <t>、出国经费</t>
    </r>
  </si>
  <si>
    <r>
      <rPr>
        <sz val="10"/>
        <color theme="1"/>
        <rFont val="Times New Roman"/>
        <family val="1"/>
      </rPr>
      <t xml:space="preserve">   3</t>
    </r>
    <r>
      <rPr>
        <sz val="10"/>
        <color theme="1"/>
        <rFont val="宋体"/>
        <family val="3"/>
        <charset val="134"/>
      </rPr>
      <t>、公务接待</t>
    </r>
  </si>
  <si>
    <r>
      <rPr>
        <sz val="10"/>
        <color theme="1"/>
        <rFont val="宋体"/>
        <family val="3"/>
        <charset val="134"/>
      </rPr>
      <t>项目支出：</t>
    </r>
  </si>
  <si>
    <r>
      <rPr>
        <sz val="10"/>
        <color theme="1"/>
        <rFont val="Times New Roman"/>
        <family val="1"/>
      </rPr>
      <t xml:space="preserve">    1</t>
    </r>
    <r>
      <rPr>
        <sz val="10"/>
        <color theme="1"/>
        <rFont val="宋体"/>
        <family val="3"/>
        <charset val="134"/>
      </rPr>
      <t>、业务工作经费</t>
    </r>
  </si>
  <si>
    <r>
      <rPr>
        <sz val="10"/>
        <color theme="1"/>
        <rFont val="Times New Roman"/>
        <family val="1"/>
      </rPr>
      <t xml:space="preserve">    2</t>
    </r>
    <r>
      <rPr>
        <sz val="10"/>
        <color theme="1"/>
        <rFont val="宋体"/>
        <family val="3"/>
        <charset val="134"/>
      </rPr>
      <t>、其他事业类发展资金</t>
    </r>
  </si>
  <si>
    <r>
      <rPr>
        <sz val="10"/>
        <color theme="1"/>
        <rFont val="宋体"/>
        <family val="3"/>
        <charset val="134"/>
      </rPr>
      <t>公用经费</t>
    </r>
  </si>
  <si>
    <r>
      <rPr>
        <sz val="10"/>
        <color theme="1"/>
        <rFont val="Times New Roman"/>
        <family val="1"/>
      </rPr>
      <t xml:space="preserve">    </t>
    </r>
    <r>
      <rPr>
        <sz val="10"/>
        <color theme="1"/>
        <rFont val="宋体"/>
        <family val="3"/>
        <charset val="134"/>
      </rPr>
      <t>其中：办公经费</t>
    </r>
  </si>
  <si>
    <r>
      <rPr>
        <sz val="10"/>
        <color theme="1"/>
        <rFont val="Times New Roman"/>
        <family val="1"/>
      </rPr>
      <t xml:space="preserve">          </t>
    </r>
    <r>
      <rPr>
        <sz val="10"/>
        <color theme="1"/>
        <rFont val="宋体"/>
        <family val="3"/>
        <charset val="134"/>
      </rPr>
      <t>水费、电费、差旅费</t>
    </r>
  </si>
  <si>
    <r>
      <rPr>
        <sz val="10"/>
        <color theme="1"/>
        <rFont val="Times New Roman"/>
        <family val="1"/>
      </rPr>
      <t xml:space="preserve">          </t>
    </r>
    <r>
      <rPr>
        <sz val="10"/>
        <color theme="1"/>
        <rFont val="宋体"/>
        <family val="3"/>
        <charset val="134"/>
      </rPr>
      <t>会议费、培训费</t>
    </r>
  </si>
  <si>
    <r>
      <rPr>
        <sz val="10"/>
        <color theme="1"/>
        <rFont val="宋体"/>
        <family val="3"/>
        <charset val="134"/>
      </rPr>
      <t>政府采购金额</t>
    </r>
  </si>
  <si>
    <r>
      <rPr>
        <sz val="10"/>
        <color theme="1"/>
        <rFont val="宋体"/>
        <family val="3"/>
        <charset val="134"/>
      </rPr>
      <t>部门基本支出预算调整</t>
    </r>
  </si>
  <si>
    <r>
      <rPr>
        <sz val="10"/>
        <color theme="1"/>
        <rFont val="宋体"/>
        <family val="3"/>
        <charset val="134"/>
      </rPr>
      <t>楼堂馆所控制情况</t>
    </r>
    <r>
      <rPr>
        <sz val="10"/>
        <color theme="1"/>
        <rFont val="Times New Roman"/>
        <family val="1"/>
      </rPr>
      <t xml:space="preserve">
</t>
    </r>
    <r>
      <rPr>
        <sz val="10"/>
        <color theme="1"/>
        <rFont val="宋体"/>
        <family val="3"/>
        <charset val="134"/>
      </rPr>
      <t>（</t>
    </r>
    <r>
      <rPr>
        <sz val="10"/>
        <color theme="1"/>
        <rFont val="Times New Roman"/>
        <family val="1"/>
      </rPr>
      <t>2022</t>
    </r>
    <r>
      <rPr>
        <sz val="10"/>
        <color theme="1"/>
        <rFont val="宋体"/>
        <family val="3"/>
        <charset val="134"/>
      </rPr>
      <t>年完工项目）</t>
    </r>
  </si>
  <si>
    <t>批复规模（㎡）</t>
  </si>
  <si>
    <r>
      <rPr>
        <sz val="10"/>
        <color theme="1"/>
        <rFont val="宋体"/>
        <family val="3"/>
        <charset val="134"/>
      </rPr>
      <t>实际规模（㎡）</t>
    </r>
  </si>
  <si>
    <r>
      <rPr>
        <sz val="10"/>
        <color theme="1"/>
        <rFont val="宋体"/>
        <family val="3"/>
        <charset val="134"/>
      </rPr>
      <t>规模控制率</t>
    </r>
  </si>
  <si>
    <r>
      <rPr>
        <sz val="10"/>
        <color theme="1"/>
        <rFont val="宋体"/>
        <family val="3"/>
        <charset val="134"/>
      </rPr>
      <t>预算投资（万元）</t>
    </r>
  </si>
  <si>
    <r>
      <rPr>
        <sz val="10"/>
        <color theme="1"/>
        <rFont val="宋体"/>
        <family val="3"/>
        <charset val="134"/>
      </rPr>
      <t>实际投资（万元）</t>
    </r>
  </si>
  <si>
    <r>
      <rPr>
        <sz val="10"/>
        <color theme="1"/>
        <rFont val="宋体"/>
        <family val="3"/>
        <charset val="134"/>
      </rPr>
      <t>投资概算控制率</t>
    </r>
  </si>
  <si>
    <r>
      <rPr>
        <sz val="10"/>
        <color theme="1"/>
        <rFont val="宋体"/>
        <family val="3"/>
        <charset val="134"/>
      </rPr>
      <t>厉行节约保障措施</t>
    </r>
  </si>
  <si>
    <r>
      <rPr>
        <sz val="10"/>
        <color theme="1"/>
        <rFont val="宋体"/>
        <family val="3"/>
        <charset val="134"/>
      </rPr>
      <t>《湖南省库区移民事务中心财务管理办法》</t>
    </r>
  </si>
  <si>
    <r>
      <rPr>
        <sz val="10"/>
        <color theme="1"/>
        <rFont val="宋体"/>
        <family val="3"/>
        <charset val="134"/>
      </rPr>
      <t>说明：</t>
    </r>
    <r>
      <rPr>
        <sz val="10"/>
        <color theme="1"/>
        <rFont val="Times New Roman"/>
        <family val="1"/>
      </rPr>
      <t>“</t>
    </r>
    <r>
      <rPr>
        <sz val="10"/>
        <color theme="1"/>
        <rFont val="宋体"/>
        <family val="3"/>
        <charset val="134"/>
      </rPr>
      <t>项目支出</t>
    </r>
    <r>
      <rPr>
        <sz val="10"/>
        <color theme="1"/>
        <rFont val="Times New Roman"/>
        <family val="1"/>
      </rPr>
      <t>”</t>
    </r>
    <r>
      <rPr>
        <sz val="10"/>
        <color theme="1"/>
        <rFont val="宋体"/>
        <family val="3"/>
        <charset val="134"/>
      </rPr>
      <t>需要填报基本支出以外的所有项目支出情况，</t>
    </r>
    <r>
      <rPr>
        <sz val="10"/>
        <color theme="1"/>
        <rFont val="Times New Roman"/>
        <family val="1"/>
      </rPr>
      <t>“</t>
    </r>
    <r>
      <rPr>
        <sz val="10"/>
        <color theme="1"/>
        <rFont val="宋体"/>
        <family val="3"/>
        <charset val="134"/>
      </rPr>
      <t>公用经费</t>
    </r>
    <r>
      <rPr>
        <sz val="10"/>
        <color theme="1"/>
        <rFont val="Times New Roman"/>
        <family val="1"/>
      </rPr>
      <t>”</t>
    </r>
    <r>
      <rPr>
        <sz val="10"/>
        <color theme="1"/>
        <rFont val="宋体"/>
        <family val="3"/>
        <charset val="134"/>
      </rPr>
      <t>填报基本支出中的一般商品和服务支出。</t>
    </r>
  </si>
  <si>
    <r>
      <rPr>
        <sz val="10"/>
        <color theme="1"/>
        <rFont val="宋体"/>
        <family val="3"/>
        <charset val="134"/>
      </rPr>
      <t>填表人：</t>
    </r>
    <r>
      <rPr>
        <sz val="10"/>
        <color theme="1"/>
        <rFont val="Times New Roman"/>
        <family val="1"/>
      </rPr>
      <t xml:space="preserve">                    </t>
    </r>
    <r>
      <rPr>
        <sz val="10"/>
        <color theme="1"/>
        <rFont val="宋体"/>
        <family val="3"/>
        <charset val="134"/>
      </rPr>
      <t>填报日期：</t>
    </r>
    <r>
      <rPr>
        <sz val="10"/>
        <color theme="1"/>
        <rFont val="Times New Roman"/>
        <family val="1"/>
      </rPr>
      <t xml:space="preserve">                     </t>
    </r>
    <r>
      <rPr>
        <sz val="10"/>
        <color theme="1"/>
        <rFont val="宋体"/>
        <family val="3"/>
        <charset val="134"/>
      </rPr>
      <t>联系电话：</t>
    </r>
    <r>
      <rPr>
        <sz val="10"/>
        <color theme="1"/>
        <rFont val="Times New Roman"/>
        <family val="1"/>
      </rPr>
      <t xml:space="preserve">                           </t>
    </r>
    <r>
      <rPr>
        <sz val="10"/>
        <color theme="1"/>
        <rFont val="宋体"/>
        <family val="3"/>
        <charset val="134"/>
      </rPr>
      <t>单位负责人签字：</t>
    </r>
  </si>
  <si>
    <r>
      <rPr>
        <sz val="10"/>
        <rFont val="宋体"/>
        <family val="3"/>
        <charset val="134"/>
      </rPr>
      <t>附件</t>
    </r>
    <r>
      <rPr>
        <sz val="10"/>
        <rFont val="Times New Roman"/>
        <family val="1"/>
      </rPr>
      <t>2</t>
    </r>
  </si>
  <si>
    <r>
      <t>2022</t>
    </r>
    <r>
      <rPr>
        <b/>
        <sz val="14"/>
        <rFont val="宋体"/>
        <family val="3"/>
        <charset val="134"/>
      </rPr>
      <t>年度部门整体支出绩效自评表</t>
    </r>
  </si>
  <si>
    <r>
      <rPr>
        <sz val="10"/>
        <color rgb="FF000000"/>
        <rFont val="宋体"/>
        <family val="3"/>
        <charset val="134"/>
      </rPr>
      <t>省级预算部门名称</t>
    </r>
  </si>
  <si>
    <r>
      <rPr>
        <sz val="10"/>
        <color rgb="FF000000"/>
        <rFont val="宋体"/>
        <family val="3"/>
        <charset val="134"/>
      </rPr>
      <t>湖南省库区移民事务中心</t>
    </r>
  </si>
  <si>
    <r>
      <rPr>
        <sz val="10"/>
        <color rgb="FF000000"/>
        <rFont val="宋体"/>
        <family val="3"/>
        <charset val="134"/>
      </rPr>
      <t>年度预算申请</t>
    </r>
    <r>
      <rPr>
        <sz val="10"/>
        <color rgb="FF000000"/>
        <rFont val="Times New Roman"/>
        <family val="1"/>
      </rPr>
      <t xml:space="preserve">
</t>
    </r>
    <r>
      <rPr>
        <sz val="10"/>
        <color rgb="FF000000"/>
        <rFont val="宋体"/>
        <family val="3"/>
        <charset val="134"/>
      </rPr>
      <t>（万元）</t>
    </r>
  </si>
  <si>
    <r>
      <rPr>
        <sz val="10"/>
        <color rgb="FF000000"/>
        <rFont val="宋体"/>
        <family val="3"/>
        <charset val="134"/>
      </rPr>
      <t>年初预算数</t>
    </r>
  </si>
  <si>
    <r>
      <rPr>
        <sz val="10"/>
        <color rgb="FF000000"/>
        <rFont val="宋体"/>
        <family val="3"/>
        <charset val="134"/>
      </rPr>
      <t>全年预算数</t>
    </r>
  </si>
  <si>
    <r>
      <rPr>
        <sz val="10"/>
        <color rgb="FF000000"/>
        <rFont val="宋体"/>
        <family val="3"/>
        <charset val="134"/>
      </rPr>
      <t>全年执行数</t>
    </r>
  </si>
  <si>
    <r>
      <rPr>
        <sz val="10"/>
        <color rgb="FF000000"/>
        <rFont val="宋体"/>
        <family val="3"/>
        <charset val="134"/>
      </rPr>
      <t>分值</t>
    </r>
  </si>
  <si>
    <r>
      <rPr>
        <sz val="10"/>
        <color rgb="FF000000"/>
        <rFont val="宋体"/>
        <family val="3"/>
        <charset val="134"/>
      </rPr>
      <t>执行率</t>
    </r>
  </si>
  <si>
    <r>
      <rPr>
        <sz val="10"/>
        <color rgb="FF000000"/>
        <rFont val="宋体"/>
        <family val="3"/>
        <charset val="134"/>
      </rPr>
      <t>得分</t>
    </r>
  </si>
  <si>
    <r>
      <rPr>
        <sz val="10"/>
        <color rgb="FF000000"/>
        <rFont val="宋体"/>
        <family val="3"/>
        <charset val="134"/>
      </rPr>
      <t>年度资金总额</t>
    </r>
  </si>
  <si>
    <r>
      <rPr>
        <sz val="10"/>
        <color rgb="FF000000"/>
        <rFont val="宋体"/>
        <family val="3"/>
        <charset val="134"/>
      </rPr>
      <t>按收入性质分：</t>
    </r>
  </si>
  <si>
    <r>
      <rPr>
        <sz val="10"/>
        <color rgb="FF000000"/>
        <rFont val="宋体"/>
        <family val="3"/>
        <charset val="134"/>
      </rPr>
      <t>按支出性质分：</t>
    </r>
  </si>
  <si>
    <r>
      <t xml:space="preserve">   </t>
    </r>
    <r>
      <rPr>
        <sz val="10"/>
        <color rgb="FF000000"/>
        <rFont val="宋体"/>
        <family val="3"/>
        <charset val="134"/>
      </rPr>
      <t>其中：一般公共预算：</t>
    </r>
  </si>
  <si>
    <r>
      <t xml:space="preserve"> </t>
    </r>
    <r>
      <rPr>
        <sz val="10"/>
        <color rgb="FF000000"/>
        <rFont val="宋体"/>
        <family val="3"/>
        <charset val="134"/>
      </rPr>
      <t>其中：基本支出：</t>
    </r>
    <r>
      <rPr>
        <sz val="10"/>
        <color rgb="FF000000"/>
        <rFont val="Times New Roman"/>
        <family val="1"/>
      </rPr>
      <t>2,523.36</t>
    </r>
  </si>
  <si>
    <r>
      <rPr>
        <sz val="10"/>
        <color rgb="FF000000"/>
        <rFont val="宋体"/>
        <family val="3"/>
        <charset val="134"/>
      </rPr>
      <t>政府性基金拨款：</t>
    </r>
  </si>
  <si>
    <r>
      <t xml:space="preserve">             </t>
    </r>
    <r>
      <rPr>
        <sz val="10"/>
        <color rgb="FF000000"/>
        <rFont val="宋体"/>
        <family val="3"/>
        <charset val="134"/>
      </rPr>
      <t>项目支出：</t>
    </r>
    <r>
      <rPr>
        <sz val="10"/>
        <color rgb="FF000000"/>
        <rFont val="Times New Roman"/>
        <family val="1"/>
      </rPr>
      <t>1,918.38</t>
    </r>
  </si>
  <si>
    <r>
      <rPr>
        <sz val="10"/>
        <color rgb="FF000000"/>
        <rFont val="宋体"/>
        <family val="3"/>
        <charset val="134"/>
      </rPr>
      <t>纳入专户管理的非税收入拨款：</t>
    </r>
  </si>
  <si>
    <r>
      <rPr>
        <sz val="10"/>
        <color rgb="FF000000"/>
        <rFont val="宋体"/>
        <family val="3"/>
        <charset val="134"/>
      </rPr>
      <t>其他资金：</t>
    </r>
  </si>
  <si>
    <r>
      <rPr>
        <sz val="10"/>
        <color rgb="FF000000"/>
        <rFont val="宋体"/>
        <family val="3"/>
        <charset val="134"/>
      </rPr>
      <t>年度总体目标</t>
    </r>
  </si>
  <si>
    <r>
      <rPr>
        <sz val="10"/>
        <color rgb="FF000000"/>
        <rFont val="宋体"/>
        <family val="3"/>
        <charset val="134"/>
      </rPr>
      <t>预期目标</t>
    </r>
  </si>
  <si>
    <r>
      <rPr>
        <sz val="10"/>
        <color rgb="FF000000"/>
        <rFont val="宋体"/>
        <family val="3"/>
        <charset val="134"/>
      </rPr>
      <t>实际完成情况　</t>
    </r>
  </si>
  <si>
    <r>
      <rPr>
        <sz val="10"/>
        <color rgb="FF000000"/>
        <rFont val="宋体"/>
        <family val="3"/>
        <charset val="134"/>
      </rPr>
      <t>全面贯彻落实中央和省委省政府关于库区移民工作方针政策和决策部署；强化预算支出的责任和效率，保障机关工作正常运转，不断提高机关的工作效率；管好用好移民资金，使国家移民政策在湖南落到实处，增强移民群众的获得感，确保库区和移民安置区社会和谐稳定。</t>
    </r>
  </si>
  <si>
    <r>
      <rPr>
        <sz val="10"/>
        <color rgb="FF000000"/>
        <rFont val="宋体"/>
        <family val="3"/>
        <charset val="134"/>
      </rPr>
      <t>绩效指标</t>
    </r>
  </si>
  <si>
    <r>
      <rPr>
        <sz val="10"/>
        <color rgb="FF000000"/>
        <rFont val="宋体"/>
        <family val="3"/>
        <charset val="134"/>
      </rPr>
      <t>一级指标</t>
    </r>
  </si>
  <si>
    <r>
      <rPr>
        <sz val="10"/>
        <color rgb="FF000000"/>
        <rFont val="宋体"/>
        <family val="3"/>
        <charset val="134"/>
      </rPr>
      <t>二级指标</t>
    </r>
  </si>
  <si>
    <r>
      <rPr>
        <sz val="10"/>
        <color rgb="FF000000"/>
        <rFont val="宋体"/>
        <family val="3"/>
        <charset val="134"/>
      </rPr>
      <t>三级指标</t>
    </r>
  </si>
  <si>
    <r>
      <rPr>
        <sz val="10"/>
        <color rgb="FF000000"/>
        <rFont val="宋体"/>
        <family val="3"/>
        <charset val="134"/>
      </rPr>
      <t>年度指标值</t>
    </r>
  </si>
  <si>
    <r>
      <rPr>
        <sz val="10"/>
        <color rgb="FF000000"/>
        <rFont val="宋体"/>
        <family val="3"/>
        <charset val="134"/>
      </rPr>
      <t>实际完成值</t>
    </r>
  </si>
  <si>
    <r>
      <rPr>
        <sz val="10"/>
        <color rgb="FF000000"/>
        <rFont val="宋体"/>
        <family val="3"/>
        <charset val="134"/>
      </rPr>
      <t>偏差原因分析及改进措施</t>
    </r>
  </si>
  <si>
    <r>
      <rPr>
        <sz val="10"/>
        <color rgb="FF000000"/>
        <rFont val="宋体"/>
        <family val="3"/>
        <charset val="134"/>
      </rPr>
      <t>产出指标</t>
    </r>
    <r>
      <rPr>
        <sz val="10"/>
        <color rgb="FF000000"/>
        <rFont val="Times New Roman"/>
        <family val="1"/>
      </rPr>
      <t xml:space="preserve">
</t>
    </r>
    <r>
      <rPr>
        <sz val="10"/>
        <color rgb="FF000000"/>
        <rFont val="宋体"/>
        <family val="3"/>
        <charset val="134"/>
      </rPr>
      <t>（</t>
    </r>
    <r>
      <rPr>
        <sz val="10"/>
        <color rgb="FF000000"/>
        <rFont val="Times New Roman"/>
        <family val="1"/>
      </rPr>
      <t>50</t>
    </r>
    <r>
      <rPr>
        <sz val="10"/>
        <color rgb="FF000000"/>
        <rFont val="宋体"/>
        <family val="3"/>
        <charset val="134"/>
      </rPr>
      <t>分）</t>
    </r>
  </si>
  <si>
    <r>
      <rPr>
        <sz val="10"/>
        <color rgb="FF000000"/>
        <rFont val="宋体"/>
        <family val="3"/>
        <charset val="134"/>
      </rPr>
      <t>数量指标</t>
    </r>
  </si>
  <si>
    <r>
      <rPr>
        <sz val="10"/>
        <color rgb="FF000000"/>
        <rFont val="宋体"/>
        <family val="3"/>
        <charset val="134"/>
      </rPr>
      <t>完成全省县市区稽察、内审任务（个）</t>
    </r>
  </si>
  <si>
    <r>
      <rPr>
        <sz val="10"/>
        <color rgb="FF000000"/>
        <rFont val="宋体"/>
        <family val="3"/>
        <charset val="134"/>
      </rPr>
      <t>完成全省移民培训（人次）</t>
    </r>
  </si>
  <si>
    <r>
      <rPr>
        <sz val="10"/>
        <color rgb="FF000000"/>
        <rFont val="宋体"/>
        <family val="3"/>
        <charset val="134"/>
      </rPr>
      <t>移民后扶资金绩效评价（</t>
    </r>
    <r>
      <rPr>
        <sz val="10"/>
        <color rgb="FF000000"/>
        <rFont val="Times New Roman"/>
        <family val="1"/>
      </rPr>
      <t>%</t>
    </r>
    <r>
      <rPr>
        <sz val="10"/>
        <color rgb="FF000000"/>
        <rFont val="宋体"/>
        <family val="3"/>
        <charset val="134"/>
      </rPr>
      <t>）</t>
    </r>
  </si>
  <si>
    <r>
      <rPr>
        <sz val="10"/>
        <color rgb="FF000000"/>
        <rFont val="宋体"/>
        <family val="3"/>
        <charset val="134"/>
      </rPr>
      <t>移民后扶政策实施情况监测评估（个）</t>
    </r>
  </si>
  <si>
    <r>
      <rPr>
        <sz val="10"/>
        <color rgb="FF000000"/>
        <rFont val="宋体"/>
        <family val="3"/>
        <charset val="134"/>
      </rPr>
      <t>推进</t>
    </r>
    <r>
      <rPr>
        <sz val="10"/>
        <color rgb="FF000000"/>
        <rFont val="Times New Roman"/>
        <family val="1"/>
      </rPr>
      <t>245</t>
    </r>
    <r>
      <rPr>
        <sz val="10"/>
        <color rgb="FF000000"/>
        <rFont val="宋体"/>
        <family val="3"/>
        <charset val="134"/>
      </rPr>
      <t>个重点移民村和</t>
    </r>
    <r>
      <rPr>
        <sz val="10"/>
        <color rgb="FF000000"/>
        <rFont val="Times New Roman"/>
        <family val="1"/>
      </rPr>
      <t>18</t>
    </r>
    <r>
      <rPr>
        <sz val="10"/>
        <color rgb="FF000000"/>
        <rFont val="宋体"/>
        <family val="3"/>
        <charset val="134"/>
      </rPr>
      <t>个移民乡村振兴示范村建设</t>
    </r>
  </si>
  <si>
    <r>
      <rPr>
        <sz val="10"/>
        <color rgb="FF000000"/>
        <rFont val="宋体"/>
        <family val="3"/>
        <charset val="134"/>
      </rPr>
      <t>开展</t>
    </r>
    <r>
      <rPr>
        <sz val="10"/>
        <color rgb="FF000000"/>
        <rFont val="Times New Roman"/>
        <family val="1"/>
      </rPr>
      <t>“</t>
    </r>
    <r>
      <rPr>
        <sz val="10"/>
        <color rgb="FF000000"/>
        <rFont val="宋体"/>
        <family val="3"/>
        <charset val="134"/>
      </rPr>
      <t>一卡通</t>
    </r>
    <r>
      <rPr>
        <sz val="10"/>
        <color rgb="FF000000"/>
        <rFont val="Times New Roman"/>
        <family val="1"/>
      </rPr>
      <t>”</t>
    </r>
    <r>
      <rPr>
        <sz val="10"/>
        <color rgb="FF000000"/>
        <rFont val="宋体"/>
        <family val="3"/>
        <charset val="134"/>
      </rPr>
      <t>专项监督检查</t>
    </r>
  </si>
  <si>
    <r>
      <rPr>
        <sz val="10"/>
        <color rgb="FF000000"/>
        <rFont val="宋体"/>
        <family val="3"/>
        <charset val="134"/>
      </rPr>
      <t>开展</t>
    </r>
  </si>
  <si>
    <r>
      <rPr>
        <sz val="10"/>
        <color rgb="FF000000"/>
        <rFont val="宋体"/>
        <family val="3"/>
        <charset val="134"/>
      </rPr>
      <t>村级集体经济收入超过</t>
    </r>
    <r>
      <rPr>
        <sz val="10"/>
        <color rgb="FF000000"/>
        <rFont val="Times New Roman"/>
        <family val="1"/>
      </rPr>
      <t>10</t>
    </r>
    <r>
      <rPr>
        <sz val="10"/>
        <color rgb="FF000000"/>
        <rFont val="宋体"/>
        <family val="3"/>
        <charset val="134"/>
      </rPr>
      <t>万元（个）</t>
    </r>
  </si>
  <si>
    <r>
      <rPr>
        <sz val="10"/>
        <color rgb="FF000000"/>
        <rFont val="宋体"/>
        <family val="3"/>
        <charset val="134"/>
      </rPr>
      <t>完成水库前期工作</t>
    </r>
  </si>
  <si>
    <r>
      <t>6</t>
    </r>
    <r>
      <rPr>
        <sz val="10"/>
        <color rgb="FF000000"/>
        <rFont val="宋体"/>
        <family val="3"/>
        <charset val="134"/>
      </rPr>
      <t>座</t>
    </r>
  </si>
  <si>
    <r>
      <t>10</t>
    </r>
    <r>
      <rPr>
        <sz val="10"/>
        <color rgb="FF000000"/>
        <rFont val="宋体"/>
        <family val="3"/>
        <charset val="134"/>
      </rPr>
      <t>座</t>
    </r>
  </si>
  <si>
    <r>
      <rPr>
        <sz val="10"/>
        <color rgb="FF000000"/>
        <rFont val="宋体"/>
        <family val="3"/>
        <charset val="134"/>
      </rPr>
      <t>水库移民安置验收</t>
    </r>
  </si>
  <si>
    <r>
      <t>2</t>
    </r>
    <r>
      <rPr>
        <sz val="10"/>
        <color rgb="FF000000"/>
        <rFont val="宋体"/>
        <family val="3"/>
        <charset val="134"/>
      </rPr>
      <t>座</t>
    </r>
  </si>
  <si>
    <r>
      <t>5</t>
    </r>
    <r>
      <rPr>
        <sz val="10"/>
        <color rgb="FF000000"/>
        <rFont val="宋体"/>
        <family val="3"/>
        <charset val="134"/>
      </rPr>
      <t>座</t>
    </r>
  </si>
  <si>
    <r>
      <rPr>
        <sz val="10"/>
        <color rgb="FF000000"/>
        <rFont val="宋体"/>
        <family val="3"/>
        <charset val="134"/>
      </rPr>
      <t>质量指标</t>
    </r>
  </si>
  <si>
    <r>
      <rPr>
        <sz val="10"/>
        <color rgb="FF000000"/>
        <rFont val="宋体"/>
        <family val="3"/>
        <charset val="134"/>
      </rPr>
      <t>项目验收率（</t>
    </r>
    <r>
      <rPr>
        <sz val="10"/>
        <color rgb="FF000000"/>
        <rFont val="Times New Roman"/>
        <family val="1"/>
      </rPr>
      <t>%</t>
    </r>
    <r>
      <rPr>
        <sz val="10"/>
        <color rgb="FF000000"/>
        <rFont val="宋体"/>
        <family val="3"/>
        <charset val="134"/>
      </rPr>
      <t>）</t>
    </r>
  </si>
  <si>
    <r>
      <rPr>
        <sz val="10"/>
        <color rgb="FF000000"/>
        <rFont val="宋体"/>
        <family val="3"/>
        <charset val="134"/>
      </rPr>
      <t>项目合格率（</t>
    </r>
    <r>
      <rPr>
        <sz val="10"/>
        <color rgb="FF000000"/>
        <rFont val="Times New Roman"/>
        <family val="1"/>
      </rPr>
      <t>%</t>
    </r>
    <r>
      <rPr>
        <sz val="10"/>
        <color rgb="FF000000"/>
        <rFont val="宋体"/>
        <family val="3"/>
        <charset val="134"/>
      </rPr>
      <t>）</t>
    </r>
  </si>
  <si>
    <r>
      <rPr>
        <sz val="10"/>
        <color rgb="FF000000"/>
        <rFont val="宋体"/>
        <family val="3"/>
        <charset val="134"/>
      </rPr>
      <t>时效指标</t>
    </r>
  </si>
  <si>
    <r>
      <rPr>
        <sz val="10"/>
        <color rgb="FF000000"/>
        <rFont val="宋体"/>
        <family val="3"/>
        <charset val="134"/>
      </rPr>
      <t>直补到人资金发放及时率（</t>
    </r>
    <r>
      <rPr>
        <sz val="10"/>
        <color rgb="FF000000"/>
        <rFont val="Times New Roman"/>
        <family val="1"/>
      </rPr>
      <t>%</t>
    </r>
    <r>
      <rPr>
        <sz val="10"/>
        <color rgb="FF000000"/>
        <rFont val="宋体"/>
        <family val="3"/>
        <charset val="134"/>
      </rPr>
      <t>）</t>
    </r>
  </si>
  <si>
    <r>
      <rPr>
        <sz val="10"/>
        <color rgb="FF000000"/>
        <rFont val="宋体"/>
        <family val="3"/>
        <charset val="134"/>
      </rPr>
      <t>项目完工及时率</t>
    </r>
  </si>
  <si>
    <r>
      <rPr>
        <sz val="10"/>
        <color rgb="FF000000"/>
        <rFont val="宋体"/>
        <family val="3"/>
        <charset val="134"/>
      </rPr>
      <t>成本指标</t>
    </r>
  </si>
  <si>
    <r>
      <rPr>
        <sz val="10"/>
        <color rgb="FF000000"/>
        <rFont val="宋体"/>
        <family val="3"/>
        <charset val="134"/>
      </rPr>
      <t>直补到人资金发放标准符合率（</t>
    </r>
    <r>
      <rPr>
        <sz val="10"/>
        <color rgb="FF000000"/>
        <rFont val="Times New Roman"/>
        <family val="1"/>
      </rPr>
      <t>%&gt;</t>
    </r>
    <r>
      <rPr>
        <sz val="10"/>
        <color rgb="FF000000"/>
        <rFont val="宋体"/>
        <family val="3"/>
        <charset val="134"/>
      </rPr>
      <t>）</t>
    </r>
  </si>
  <si>
    <r>
      <rPr>
        <sz val="10"/>
        <color rgb="FF000000"/>
        <rFont val="宋体"/>
        <family val="3"/>
        <charset val="134"/>
      </rPr>
      <t>项目预算控制率（</t>
    </r>
    <r>
      <rPr>
        <sz val="10"/>
        <color rgb="FF000000"/>
        <rFont val="Times New Roman"/>
        <family val="1"/>
      </rPr>
      <t>%</t>
    </r>
    <r>
      <rPr>
        <sz val="10"/>
        <color rgb="FF000000"/>
        <rFont val="宋体"/>
        <family val="3"/>
        <charset val="134"/>
      </rPr>
      <t>）</t>
    </r>
  </si>
  <si>
    <r>
      <rPr>
        <sz val="10"/>
        <color rgb="FF000000"/>
        <rFont val="宋体"/>
        <family val="3"/>
        <charset val="134"/>
      </rPr>
      <t>效益指标</t>
    </r>
    <r>
      <rPr>
        <sz val="10"/>
        <color rgb="FF000000"/>
        <rFont val="Times New Roman"/>
        <family val="1"/>
      </rPr>
      <t xml:space="preserve">
</t>
    </r>
    <r>
      <rPr>
        <sz val="10"/>
        <color rgb="FF000000"/>
        <rFont val="宋体"/>
        <family val="3"/>
        <charset val="134"/>
      </rPr>
      <t>（</t>
    </r>
    <r>
      <rPr>
        <sz val="10"/>
        <color rgb="FF000000"/>
        <rFont val="Times New Roman"/>
        <family val="1"/>
      </rPr>
      <t>30</t>
    </r>
    <r>
      <rPr>
        <sz val="10"/>
        <color rgb="FF000000"/>
        <rFont val="宋体"/>
        <family val="3"/>
        <charset val="134"/>
      </rPr>
      <t>分）</t>
    </r>
  </si>
  <si>
    <r>
      <rPr>
        <sz val="10"/>
        <color rgb="FF000000"/>
        <rFont val="宋体"/>
        <family val="3"/>
        <charset val="134"/>
      </rPr>
      <t>经济效益指标</t>
    </r>
  </si>
  <si>
    <r>
      <rPr>
        <sz val="10"/>
        <color rgb="FF000000"/>
        <rFont val="宋体"/>
        <family val="3"/>
        <charset val="134"/>
      </rPr>
      <t>增加移民人均可支配收入</t>
    </r>
    <r>
      <rPr>
        <sz val="10"/>
        <color rgb="FF000000"/>
        <rFont val="Times New Roman"/>
        <family val="1"/>
      </rPr>
      <t>(</t>
    </r>
    <r>
      <rPr>
        <sz val="10"/>
        <color rgb="FF000000"/>
        <rFont val="宋体"/>
        <family val="3"/>
        <charset val="134"/>
      </rPr>
      <t>元）</t>
    </r>
  </si>
  <si>
    <r>
      <rPr>
        <sz val="10"/>
        <color rgb="FF000000"/>
        <rFont val="宋体"/>
        <family val="3"/>
        <charset val="134"/>
      </rPr>
      <t>移民人均可支配收入增长率（</t>
    </r>
    <r>
      <rPr>
        <sz val="10"/>
        <color rgb="FF000000"/>
        <rFont val="Times New Roman"/>
        <family val="1"/>
      </rPr>
      <t>%</t>
    </r>
    <r>
      <rPr>
        <sz val="10"/>
        <color rgb="FF000000"/>
        <rFont val="宋体"/>
        <family val="3"/>
        <charset val="134"/>
      </rPr>
      <t>）</t>
    </r>
  </si>
  <si>
    <r>
      <rPr>
        <sz val="10"/>
        <color rgb="FF000000"/>
        <rFont val="宋体"/>
        <family val="3"/>
        <charset val="134"/>
      </rPr>
      <t>社会效益指标</t>
    </r>
  </si>
  <si>
    <r>
      <rPr>
        <sz val="10"/>
        <color rgb="FF000000"/>
        <rFont val="宋体"/>
        <family val="3"/>
        <charset val="134"/>
      </rPr>
      <t>加强移民领域安全生产工作部署督查</t>
    </r>
  </si>
  <si>
    <r>
      <rPr>
        <sz val="10"/>
        <color rgb="FF000000"/>
        <rFont val="宋体"/>
        <family val="3"/>
        <charset val="134"/>
      </rPr>
      <t>移民领域安全生产无事故</t>
    </r>
  </si>
  <si>
    <r>
      <rPr>
        <sz val="10"/>
        <color rgb="FF000000"/>
        <rFont val="宋体"/>
        <family val="3"/>
        <charset val="134"/>
      </rPr>
      <t>全年无安全生产事故</t>
    </r>
  </si>
  <si>
    <r>
      <rPr>
        <sz val="10"/>
        <color rgb="FF000000"/>
        <rFont val="宋体"/>
        <family val="3"/>
        <charset val="134"/>
      </rPr>
      <t>移民上京信访事件</t>
    </r>
  </si>
  <si>
    <r>
      <rPr>
        <sz val="10"/>
        <color rgb="FF000000"/>
        <rFont val="宋体"/>
        <family val="3"/>
        <charset val="134"/>
      </rPr>
      <t>妥善处置移民到省上访信访事件</t>
    </r>
  </si>
  <si>
    <r>
      <rPr>
        <sz val="10"/>
        <color rgb="FF000000"/>
        <rFont val="宋体"/>
        <family val="3"/>
        <charset val="134"/>
      </rPr>
      <t>生态效益指标</t>
    </r>
  </si>
  <si>
    <r>
      <rPr>
        <sz val="10"/>
        <color rgb="FF000000"/>
        <rFont val="宋体"/>
        <family val="3"/>
        <charset val="134"/>
      </rPr>
      <t>完成产业示范项目实施（个）</t>
    </r>
  </si>
  <si>
    <r>
      <rPr>
        <sz val="10"/>
        <color rgb="FF000000"/>
        <rFont val="宋体"/>
        <family val="3"/>
        <charset val="134"/>
      </rPr>
      <t>起草《湖南省重点移民村美丽家园建设指南》</t>
    </r>
  </si>
  <si>
    <r>
      <rPr>
        <sz val="10"/>
        <color rgb="FF000000"/>
        <rFont val="宋体"/>
        <family val="3"/>
        <charset val="134"/>
      </rPr>
      <t>完成起草</t>
    </r>
  </si>
  <si>
    <r>
      <rPr>
        <sz val="10"/>
        <color rgb="FF000000"/>
        <rFont val="宋体"/>
        <family val="3"/>
        <charset val="134"/>
      </rPr>
      <t>完成</t>
    </r>
    <r>
      <rPr>
        <sz val="10"/>
        <color rgb="FF000000"/>
        <rFont val="Times New Roman"/>
        <family val="1"/>
      </rPr>
      <t>29.03</t>
    </r>
    <r>
      <rPr>
        <sz val="10"/>
        <color rgb="FF000000"/>
        <rFont val="宋体"/>
        <family val="3"/>
        <charset val="134"/>
      </rPr>
      <t>万亩种植基地改造升级（亩）</t>
    </r>
  </si>
  <si>
    <r>
      <rPr>
        <sz val="10"/>
        <color rgb="FF000000"/>
        <rFont val="宋体"/>
        <family val="3"/>
        <charset val="134"/>
      </rPr>
      <t>可持续影响指标</t>
    </r>
  </si>
  <si>
    <r>
      <rPr>
        <sz val="10"/>
        <color rgb="FF000000"/>
        <rFont val="宋体"/>
        <family val="3"/>
        <charset val="134"/>
      </rPr>
      <t>完成机关办公楼日常维护</t>
    </r>
  </si>
  <si>
    <r>
      <rPr>
        <sz val="10"/>
        <color rgb="FF000000"/>
        <rFont val="宋体"/>
        <family val="3"/>
        <charset val="134"/>
      </rPr>
      <t>正常使用率</t>
    </r>
    <r>
      <rPr>
        <sz val="10"/>
        <color rgb="FF000000"/>
        <rFont val="Times New Roman"/>
        <family val="1"/>
      </rPr>
      <t>100%</t>
    </r>
  </si>
  <si>
    <r>
      <rPr>
        <sz val="10"/>
        <color rgb="FF000000"/>
        <rFont val="宋体"/>
        <family val="3"/>
        <charset val="134"/>
      </rPr>
      <t>持续推动</t>
    </r>
    <r>
      <rPr>
        <sz val="10"/>
        <color rgb="FF000000"/>
        <rFont val="Times New Roman"/>
        <family val="1"/>
      </rPr>
      <t>“</t>
    </r>
    <r>
      <rPr>
        <sz val="10"/>
        <color rgb="FF000000"/>
        <rFont val="宋体"/>
        <family val="3"/>
        <charset val="134"/>
      </rPr>
      <t>四位一体</t>
    </r>
    <r>
      <rPr>
        <sz val="10"/>
        <color rgb="FF000000"/>
        <rFont val="Times New Roman"/>
        <family val="1"/>
      </rPr>
      <t>”</t>
    </r>
    <r>
      <rPr>
        <sz val="10"/>
        <color rgb="FF000000"/>
        <rFont val="宋体"/>
        <family val="3"/>
        <charset val="134"/>
      </rPr>
      <t>移民资金监督检查工作</t>
    </r>
  </si>
  <si>
    <r>
      <rPr>
        <sz val="10"/>
        <color rgb="FF000000"/>
        <rFont val="宋体"/>
        <family val="3"/>
        <charset val="134"/>
      </rPr>
      <t>完成</t>
    </r>
  </si>
  <si>
    <r>
      <rPr>
        <sz val="10"/>
        <color rgb="FF000000"/>
        <rFont val="宋体"/>
        <family val="3"/>
        <charset val="134"/>
      </rPr>
      <t>满意度指标</t>
    </r>
    <r>
      <rPr>
        <sz val="10"/>
        <color rgb="FF000000"/>
        <rFont val="Times New Roman"/>
        <family val="1"/>
      </rPr>
      <t xml:space="preserve">
</t>
    </r>
    <r>
      <rPr>
        <sz val="10"/>
        <color rgb="FF000000"/>
        <rFont val="宋体"/>
        <family val="3"/>
        <charset val="134"/>
      </rPr>
      <t>（</t>
    </r>
    <r>
      <rPr>
        <sz val="10"/>
        <color rgb="FF000000"/>
        <rFont val="Times New Roman"/>
        <family val="1"/>
      </rPr>
      <t>10</t>
    </r>
    <r>
      <rPr>
        <sz val="10"/>
        <color rgb="FF000000"/>
        <rFont val="宋体"/>
        <family val="3"/>
        <charset val="134"/>
      </rPr>
      <t>分）</t>
    </r>
  </si>
  <si>
    <r>
      <rPr>
        <sz val="10"/>
        <color rgb="FF000000"/>
        <rFont val="宋体"/>
        <family val="3"/>
        <charset val="134"/>
      </rPr>
      <t>服务对象满意度指标</t>
    </r>
  </si>
  <si>
    <r>
      <rPr>
        <sz val="10"/>
        <color rgb="FF000000"/>
        <rFont val="宋体"/>
        <family val="3"/>
        <charset val="134"/>
      </rPr>
      <t>移民对政策执行的满意度（</t>
    </r>
    <r>
      <rPr>
        <sz val="10"/>
        <color rgb="FF000000"/>
        <rFont val="Times New Roman"/>
        <family val="1"/>
      </rPr>
      <t>%</t>
    </r>
    <r>
      <rPr>
        <sz val="10"/>
        <color rgb="FF000000"/>
        <rFont val="宋体"/>
        <family val="3"/>
        <charset val="134"/>
      </rPr>
      <t>）</t>
    </r>
  </si>
  <si>
    <t>≥98%</t>
  </si>
  <si>
    <r>
      <rPr>
        <sz val="10"/>
        <color rgb="FF000000"/>
        <rFont val="宋体"/>
        <family val="3"/>
        <charset val="134"/>
      </rPr>
      <t>移民满意度（</t>
    </r>
    <r>
      <rPr>
        <sz val="10"/>
        <color rgb="FF000000"/>
        <rFont val="Times New Roman"/>
        <family val="1"/>
      </rPr>
      <t>%</t>
    </r>
    <r>
      <rPr>
        <sz val="10"/>
        <color rgb="FF000000"/>
        <rFont val="宋体"/>
        <family val="3"/>
        <charset val="134"/>
      </rPr>
      <t>）</t>
    </r>
  </si>
  <si>
    <t>≥90%</t>
  </si>
  <si>
    <r>
      <rPr>
        <sz val="10"/>
        <color rgb="FF000000"/>
        <rFont val="宋体"/>
        <family val="3"/>
        <charset val="134"/>
      </rPr>
      <t>信访事件及时处理率（</t>
    </r>
    <r>
      <rPr>
        <sz val="10"/>
        <color rgb="FF000000"/>
        <rFont val="Times New Roman"/>
        <family val="1"/>
      </rPr>
      <t>%</t>
    </r>
    <r>
      <rPr>
        <sz val="10"/>
        <color rgb="FF000000"/>
        <rFont val="宋体"/>
        <family val="3"/>
        <charset val="134"/>
      </rPr>
      <t>）</t>
    </r>
  </si>
  <si>
    <r>
      <rPr>
        <b/>
        <sz val="10"/>
        <color rgb="FF000000"/>
        <rFont val="宋体"/>
        <family val="3"/>
        <charset val="134"/>
      </rPr>
      <t>总分</t>
    </r>
  </si>
  <si>
    <r>
      <rPr>
        <sz val="10"/>
        <color rgb="FF000000"/>
        <rFont val="宋体"/>
        <family val="3"/>
        <charset val="134"/>
      </rPr>
      <t>填表人：</t>
    </r>
  </si>
  <si>
    <r>
      <rPr>
        <sz val="10"/>
        <color rgb="FF000000"/>
        <rFont val="宋体"/>
        <family val="3"/>
        <charset val="134"/>
      </rPr>
      <t>填报日期：</t>
    </r>
  </si>
  <si>
    <r>
      <rPr>
        <sz val="10"/>
        <color rgb="FF000000"/>
        <rFont val="宋体"/>
        <family val="3"/>
        <charset val="134"/>
      </rPr>
      <t>联系电话：</t>
    </r>
  </si>
  <si>
    <r>
      <rPr>
        <sz val="10"/>
        <color rgb="FF000000"/>
        <rFont val="宋体"/>
        <family val="3"/>
        <charset val="134"/>
      </rPr>
      <t>单位负责人签字：</t>
    </r>
  </si>
  <si>
    <r>
      <rPr>
        <sz val="10"/>
        <rFont val="宋体"/>
        <family val="3"/>
        <charset val="134"/>
      </rPr>
      <t>附件</t>
    </r>
    <r>
      <rPr>
        <sz val="10"/>
        <rFont val="Times New Roman"/>
        <family val="1"/>
      </rPr>
      <t>3</t>
    </r>
  </si>
  <si>
    <r>
      <rPr>
        <b/>
        <sz val="14"/>
        <rFont val="Times New Roman"/>
        <family val="1"/>
      </rPr>
      <t>2022</t>
    </r>
    <r>
      <rPr>
        <b/>
        <sz val="14"/>
        <rFont val="宋体"/>
        <family val="3"/>
        <charset val="134"/>
      </rPr>
      <t>年度项目支出绩效自评表</t>
    </r>
  </si>
  <si>
    <r>
      <rPr>
        <sz val="10"/>
        <color rgb="FF000000"/>
        <rFont val="宋体"/>
        <family val="3"/>
        <charset val="134"/>
      </rPr>
      <t>项目支出名称</t>
    </r>
  </si>
  <si>
    <r>
      <rPr>
        <sz val="10"/>
        <color rgb="FF000000"/>
        <rFont val="Times New Roman"/>
        <family val="1"/>
      </rPr>
      <t>2022</t>
    </r>
    <r>
      <rPr>
        <sz val="10"/>
        <color rgb="FF000000"/>
        <rFont val="宋体"/>
        <family val="3"/>
        <charset val="134"/>
      </rPr>
      <t>年度业务工作经费</t>
    </r>
  </si>
  <si>
    <r>
      <rPr>
        <sz val="10"/>
        <color rgb="FF000000"/>
        <rFont val="宋体"/>
        <family val="3"/>
        <charset val="134"/>
      </rPr>
      <t>主管部门</t>
    </r>
  </si>
  <si>
    <r>
      <rPr>
        <sz val="10"/>
        <color rgb="FF000000"/>
        <rFont val="宋体"/>
        <family val="3"/>
        <charset val="134"/>
      </rPr>
      <t>湖南省水利厅</t>
    </r>
  </si>
  <si>
    <r>
      <rPr>
        <sz val="10"/>
        <color rgb="FF000000"/>
        <rFont val="宋体"/>
        <family val="3"/>
        <charset val="134"/>
      </rPr>
      <t>实施单位</t>
    </r>
  </si>
  <si>
    <r>
      <rPr>
        <sz val="10"/>
        <color rgb="FF000000"/>
        <rFont val="宋体"/>
        <family val="3"/>
        <charset val="134"/>
      </rPr>
      <t>项目资金</t>
    </r>
    <r>
      <rPr>
        <sz val="10"/>
        <color rgb="FF000000"/>
        <rFont val="Times New Roman"/>
        <family val="1"/>
      </rPr>
      <t xml:space="preserve">
</t>
    </r>
    <r>
      <rPr>
        <sz val="10"/>
        <color rgb="FF000000"/>
        <rFont val="宋体"/>
        <family val="3"/>
        <charset val="134"/>
      </rPr>
      <t>（万元）</t>
    </r>
  </si>
  <si>
    <t>其中：当年财政拨款</t>
  </si>
  <si>
    <r>
      <rPr>
        <sz val="10"/>
        <color rgb="FF000000"/>
        <rFont val="Times New Roman"/>
        <family val="1"/>
      </rPr>
      <t xml:space="preserve">            </t>
    </r>
    <r>
      <rPr>
        <sz val="10"/>
        <color rgb="FF000000"/>
        <rFont val="宋体"/>
        <family val="3"/>
        <charset val="134"/>
      </rPr>
      <t>上年结转资金</t>
    </r>
  </si>
  <si>
    <r>
      <rPr>
        <sz val="10"/>
        <color rgb="FF000000"/>
        <rFont val="Times New Roman"/>
        <family val="1"/>
      </rPr>
      <t xml:space="preserve">            </t>
    </r>
    <r>
      <rPr>
        <sz val="10"/>
        <color rgb="FF000000"/>
        <rFont val="宋体"/>
        <family val="3"/>
        <charset val="134"/>
      </rPr>
      <t>其他资金：</t>
    </r>
  </si>
  <si>
    <r>
      <rPr>
        <sz val="10"/>
        <color rgb="FF000000"/>
        <rFont val="宋体-简"/>
        <charset val="134"/>
      </rPr>
      <t>确保困难移民群众的稳定、幸福感，开展党日活动确保移民干部的思想先进性，更好为移民服务。</t>
    </r>
  </si>
  <si>
    <r>
      <rPr>
        <sz val="10"/>
        <color rgb="FF000000"/>
        <rFont val="宋体-简"/>
        <charset val="134"/>
      </rPr>
      <t>全年下达</t>
    </r>
    <r>
      <rPr>
        <sz val="10"/>
        <color rgb="FF000000"/>
        <rFont val="Times New Roman"/>
        <family val="1"/>
      </rPr>
      <t>245</t>
    </r>
    <r>
      <rPr>
        <sz val="10"/>
        <color rgb="FF000000"/>
        <rFont val="宋体-简"/>
        <charset val="134"/>
      </rPr>
      <t>个重点移民村和</t>
    </r>
    <r>
      <rPr>
        <sz val="10"/>
        <color rgb="FF000000"/>
        <rFont val="Times New Roman"/>
        <family val="1"/>
      </rPr>
      <t>18</t>
    </r>
    <r>
      <rPr>
        <sz val="10"/>
        <color rgb="FF000000"/>
        <rFont val="宋体-简"/>
        <charset val="134"/>
      </rPr>
      <t>个移民乡村振兴示范村的建设任务，截止</t>
    </r>
    <r>
      <rPr>
        <sz val="10"/>
        <color rgb="FF000000"/>
        <rFont val="Times New Roman"/>
        <family val="1"/>
      </rPr>
      <t>12</t>
    </r>
    <r>
      <rPr>
        <sz val="10"/>
        <color rgb="FF000000"/>
        <rFont val="宋体-简"/>
        <charset val="134"/>
      </rPr>
      <t>月底，重点移民村和乡村振兴示范村建设分别完成</t>
    </r>
    <r>
      <rPr>
        <sz val="10"/>
        <color rgb="FF000000"/>
        <rFont val="Times New Roman"/>
        <family val="1"/>
      </rPr>
      <t>98%</t>
    </r>
    <r>
      <rPr>
        <sz val="10"/>
        <color rgb="FF000000"/>
        <rFont val="宋体-简"/>
        <charset val="134"/>
      </rPr>
      <t>和</t>
    </r>
    <r>
      <rPr>
        <sz val="10"/>
        <color rgb="FF000000"/>
        <rFont val="Times New Roman"/>
        <family val="1"/>
      </rPr>
      <t>97%</t>
    </r>
    <r>
      <rPr>
        <sz val="10"/>
        <color rgb="FF000000"/>
        <rFont val="宋体-简"/>
        <charset val="134"/>
      </rPr>
      <t>，村级集体经济收入超过</t>
    </r>
    <r>
      <rPr>
        <sz val="10"/>
        <color rgb="FF000000"/>
        <rFont val="Times New Roman"/>
        <family val="1"/>
      </rPr>
      <t>10</t>
    </r>
    <r>
      <rPr>
        <sz val="10"/>
        <color rgb="FF000000"/>
        <rFont val="宋体-简"/>
        <charset val="134"/>
      </rPr>
      <t>万元有</t>
    </r>
    <r>
      <rPr>
        <sz val="10"/>
        <color rgb="FF000000"/>
        <rFont val="Times New Roman"/>
        <family val="1"/>
      </rPr>
      <t>624</t>
    </r>
    <r>
      <rPr>
        <sz val="10"/>
        <color rgb="FF000000"/>
        <rFont val="宋体-简"/>
        <charset val="134"/>
      </rPr>
      <t>个村，均达到了中心核目标任务。印发了《关于避险搬迁调查摸底的通知》，通过一户一卡，精准到户，调查，受影响的移民户</t>
    </r>
    <r>
      <rPr>
        <sz val="10"/>
        <color rgb="FF000000"/>
        <rFont val="Times New Roman"/>
        <family val="1"/>
      </rPr>
      <t>2329</t>
    </r>
    <r>
      <rPr>
        <sz val="10"/>
        <color rgb="FF000000"/>
        <rFont val="宋体-简"/>
        <charset val="134"/>
      </rPr>
      <t>户，总计</t>
    </r>
    <r>
      <rPr>
        <sz val="10"/>
        <color rgb="FF000000"/>
        <rFont val="Times New Roman"/>
        <family val="1"/>
      </rPr>
      <t>7144</t>
    </r>
    <r>
      <rPr>
        <sz val="10"/>
        <color rgb="FF000000"/>
        <rFont val="宋体-简"/>
        <charset val="134"/>
      </rPr>
      <t>人，确定搬迁处理的</t>
    </r>
    <r>
      <rPr>
        <sz val="10"/>
        <color rgb="FF000000"/>
        <rFont val="Times New Roman"/>
        <family val="1"/>
      </rPr>
      <t>998</t>
    </r>
    <r>
      <rPr>
        <sz val="10"/>
        <color rgb="FF000000"/>
        <rFont val="宋体-简"/>
        <charset val="134"/>
      </rPr>
      <t>户</t>
    </r>
    <r>
      <rPr>
        <sz val="10"/>
        <color rgb="FF000000"/>
        <rFont val="Times New Roman"/>
        <family val="1"/>
      </rPr>
      <t>3355</t>
    </r>
    <r>
      <rPr>
        <sz val="10"/>
        <color rgb="FF000000"/>
        <rFont val="宋体-简"/>
        <charset val="134"/>
      </rPr>
      <t>人，为移民安全解决了后顾之忧。认真落实疫情防控、安全生产、平安和文明单位创建工作的有关要求，全年举办省级培训班</t>
    </r>
    <r>
      <rPr>
        <sz val="10"/>
        <color rgb="FF000000"/>
        <rFont val="Times New Roman"/>
        <family val="1"/>
      </rPr>
      <t>18</t>
    </r>
    <r>
      <rPr>
        <sz val="10"/>
        <color rgb="FF000000"/>
        <rFont val="宋体-简"/>
        <charset val="134"/>
      </rPr>
      <t>期，培训移民</t>
    </r>
    <r>
      <rPr>
        <sz val="10"/>
        <color rgb="FF000000"/>
        <rFont val="Times New Roman"/>
        <family val="1"/>
      </rPr>
      <t>855</t>
    </r>
    <r>
      <rPr>
        <sz val="10"/>
        <color rgb="FF000000"/>
        <rFont val="宋体-简"/>
        <charset val="134"/>
      </rPr>
      <t>人，没有发生一起安全生产和疫情防控等方面的问题。</t>
    </r>
    <r>
      <rPr>
        <sz val="10"/>
        <color rgb="FF000000"/>
        <rFont val="Times New Roman"/>
        <family val="1"/>
      </rPr>
      <t>8</t>
    </r>
    <r>
      <rPr>
        <sz val="10"/>
        <color rgb="FF000000"/>
        <rFont val="宋体-简"/>
        <charset val="134"/>
      </rPr>
      <t>个党支部</t>
    </r>
    <r>
      <rPr>
        <sz val="10"/>
        <color rgb="FF000000"/>
        <rFont val="Times New Roman"/>
        <family val="1"/>
      </rPr>
      <t>“</t>
    </r>
    <r>
      <rPr>
        <sz val="10"/>
        <color rgb="FF000000"/>
        <rFont val="宋体-简"/>
        <charset val="134"/>
      </rPr>
      <t>五化</t>
    </r>
    <r>
      <rPr>
        <sz val="10"/>
        <color rgb="FF000000"/>
        <rFont val="Times New Roman"/>
        <family val="1"/>
      </rPr>
      <t>”</t>
    </r>
    <r>
      <rPr>
        <sz val="10"/>
        <color rgb="FF000000"/>
        <rFont val="宋体-简"/>
        <charset val="134"/>
      </rPr>
      <t>建设全面达标，达标率</t>
    </r>
    <r>
      <rPr>
        <sz val="10"/>
        <color rgb="FF000000"/>
        <rFont val="Times New Roman"/>
        <family val="1"/>
      </rPr>
      <t>100%</t>
    </r>
    <r>
      <rPr>
        <sz val="10"/>
        <color rgb="FF000000"/>
        <rFont val="宋体-简"/>
        <charset val="134"/>
      </rPr>
      <t>。党建工作经验被《机关党建》推介，综合部第一党支部被省直工委评为第四批</t>
    </r>
    <r>
      <rPr>
        <sz val="10"/>
        <color rgb="FF000000"/>
        <rFont val="Times New Roman"/>
        <family val="1"/>
      </rPr>
      <t>“</t>
    </r>
    <r>
      <rPr>
        <sz val="10"/>
        <color rgb="FF000000"/>
        <rFont val="宋体-简"/>
        <charset val="134"/>
      </rPr>
      <t>省直机关示范党支部</t>
    </r>
    <r>
      <rPr>
        <sz val="10"/>
        <color rgb="FF000000"/>
        <rFont val="Times New Roman"/>
        <family val="1"/>
      </rPr>
      <t>”</t>
    </r>
    <r>
      <rPr>
        <sz val="10"/>
        <color rgb="FF000000"/>
        <rFont val="宋体-简"/>
        <charset val="134"/>
      </rPr>
      <t>。</t>
    </r>
  </si>
  <si>
    <r>
      <rPr>
        <sz val="10"/>
        <color rgb="FF000000"/>
        <rFont val="宋体-简"/>
        <charset val="134"/>
      </rPr>
      <t>绩效指标</t>
    </r>
  </si>
  <si>
    <r>
      <rPr>
        <sz val="10"/>
        <color rgb="FF000000"/>
        <rFont val="宋体"/>
        <family val="3"/>
        <charset val="134"/>
      </rPr>
      <t>移民干部培训（人）</t>
    </r>
  </si>
  <si>
    <r>
      <rPr>
        <sz val="10"/>
        <color rgb="FF000000"/>
        <rFont val="宋体-简"/>
        <charset val="134"/>
      </rPr>
      <t>举办省级移民培训班（次）</t>
    </r>
  </si>
  <si>
    <r>
      <rPr>
        <sz val="10"/>
        <color rgb="FF000000"/>
        <rFont val="宋体"/>
        <family val="3"/>
        <charset val="134"/>
      </rPr>
      <t>完成特困移民解困避险核查验收</t>
    </r>
  </si>
  <si>
    <r>
      <rPr>
        <sz val="10"/>
        <color rgb="FF000000"/>
        <rFont val="宋体"/>
        <family val="3"/>
        <charset val="134"/>
      </rPr>
      <t>机关网络运行维护率（</t>
    </r>
    <r>
      <rPr>
        <sz val="10"/>
        <color rgb="FF000000"/>
        <rFont val="Times New Roman"/>
        <family val="1"/>
      </rPr>
      <t>%</t>
    </r>
    <r>
      <rPr>
        <sz val="10"/>
        <color rgb="FF000000"/>
        <rFont val="宋体"/>
        <family val="3"/>
        <charset val="134"/>
      </rPr>
      <t>）</t>
    </r>
  </si>
  <si>
    <r>
      <rPr>
        <sz val="10"/>
        <color rgb="FF000000"/>
        <rFont val="宋体-简"/>
        <charset val="134"/>
      </rPr>
      <t>党支部</t>
    </r>
    <r>
      <rPr>
        <sz val="10"/>
        <color rgb="FF000000"/>
        <rFont val="Times New Roman"/>
        <family val="1"/>
      </rPr>
      <t>“</t>
    </r>
    <r>
      <rPr>
        <sz val="10"/>
        <color rgb="FF000000"/>
        <rFont val="宋体-简"/>
        <charset val="134"/>
      </rPr>
      <t>五化</t>
    </r>
    <r>
      <rPr>
        <sz val="10"/>
        <color rgb="FF000000"/>
        <rFont val="Times New Roman"/>
        <family val="1"/>
      </rPr>
      <t>”</t>
    </r>
    <r>
      <rPr>
        <sz val="10"/>
        <color rgb="FF000000"/>
        <rFont val="宋体-简"/>
        <charset val="134"/>
      </rPr>
      <t>建设全面达标</t>
    </r>
  </si>
  <si>
    <r>
      <rPr>
        <sz val="10"/>
        <color rgb="FF000000"/>
        <rFont val="宋体"/>
        <family val="3"/>
        <charset val="134"/>
      </rPr>
      <t>机关党建活动（次）</t>
    </r>
  </si>
  <si>
    <r>
      <rPr>
        <sz val="10"/>
        <color rgb="FF000000"/>
        <rFont val="宋体-简"/>
        <charset val="134"/>
      </rPr>
      <t>慰问费发放率</t>
    </r>
  </si>
  <si>
    <r>
      <rPr>
        <sz val="10"/>
        <color rgb="FF000000"/>
        <rFont val="宋体-简"/>
        <charset val="134"/>
      </rPr>
      <t>资金发放及时率</t>
    </r>
  </si>
  <si>
    <r>
      <rPr>
        <sz val="10"/>
        <color rgb="FF000000"/>
        <rFont val="宋体"/>
        <family val="3"/>
        <charset val="134"/>
      </rPr>
      <t>项目完成及时率（</t>
    </r>
    <r>
      <rPr>
        <sz val="10"/>
        <color rgb="FF000000"/>
        <rFont val="Times New Roman"/>
        <family val="1"/>
      </rPr>
      <t>%</t>
    </r>
    <r>
      <rPr>
        <sz val="10"/>
        <color rgb="FF000000"/>
        <rFont val="宋体"/>
        <family val="3"/>
        <charset val="134"/>
      </rPr>
      <t>）</t>
    </r>
  </si>
  <si>
    <r>
      <rPr>
        <sz val="10"/>
        <color rgb="FF000000"/>
        <rFont val="宋体-简"/>
        <charset val="134"/>
      </rPr>
      <t>资金发放标准符合率</t>
    </r>
  </si>
  <si>
    <t>100%%</t>
  </si>
  <si>
    <r>
      <rPr>
        <sz val="10"/>
        <color rgb="FF000000"/>
        <rFont val="宋体"/>
        <family val="3"/>
        <charset val="134"/>
      </rPr>
      <t>项目支出控制在批复的预算范围内</t>
    </r>
  </si>
  <si>
    <r>
      <rPr>
        <sz val="10"/>
        <color rgb="FF000000"/>
        <rFont val="宋体"/>
        <family val="3"/>
        <charset val="134"/>
      </rPr>
      <t>不超预算</t>
    </r>
  </si>
  <si>
    <r>
      <rPr>
        <sz val="10"/>
        <color rgb="FF000000"/>
        <rFont val="宋体"/>
        <family val="3"/>
        <charset val="134"/>
      </rPr>
      <t>预算内</t>
    </r>
  </si>
  <si>
    <r>
      <rPr>
        <sz val="10"/>
        <color rgb="FF000000"/>
        <rFont val="宋体-简"/>
        <charset val="134"/>
      </rPr>
      <t>经济效益指标</t>
    </r>
  </si>
  <si>
    <r>
      <rPr>
        <sz val="10"/>
        <color rgb="FF000000"/>
        <rFont val="宋体"/>
        <family val="3"/>
        <charset val="134"/>
      </rPr>
      <t>村级集体经济收入超过</t>
    </r>
    <r>
      <rPr>
        <sz val="10"/>
        <color rgb="FF000000"/>
        <rFont val="Times New Roman"/>
        <family val="1"/>
      </rPr>
      <t>10</t>
    </r>
    <r>
      <rPr>
        <sz val="10"/>
        <color rgb="FF000000"/>
        <rFont val="宋体"/>
        <family val="3"/>
        <charset val="134"/>
      </rPr>
      <t>万元</t>
    </r>
  </si>
  <si>
    <r>
      <rPr>
        <sz val="10"/>
        <color rgb="FF000000"/>
        <rFont val="宋体-简"/>
        <charset val="134"/>
      </rPr>
      <t>提高移民收入占当地农村居民收入比例</t>
    </r>
  </si>
  <si>
    <r>
      <rPr>
        <sz val="10"/>
        <color rgb="FF000000"/>
        <rFont val="宋体-简"/>
        <charset val="134"/>
      </rPr>
      <t>增加达到当地农村平均收入水平移民人数</t>
    </r>
  </si>
  <si>
    <r>
      <rPr>
        <sz val="10"/>
        <color rgb="FF000000"/>
        <rFont val="宋体-简"/>
        <charset val="134"/>
      </rPr>
      <t>生态效益指标</t>
    </r>
  </si>
  <si>
    <r>
      <rPr>
        <sz val="10"/>
        <color rgb="FF000000"/>
        <rFont val="宋体-简"/>
        <charset val="134"/>
      </rPr>
      <t>建设美丽移民乡村（个）</t>
    </r>
  </si>
  <si>
    <r>
      <rPr>
        <sz val="10"/>
        <color rgb="FF000000"/>
        <rFont val="宋体"/>
        <family val="3"/>
        <charset val="134"/>
      </rPr>
      <t>项目良性运行率（</t>
    </r>
    <r>
      <rPr>
        <sz val="10"/>
        <color rgb="FF000000"/>
        <rFont val="Times New Roman"/>
        <family val="1"/>
      </rPr>
      <t>%</t>
    </r>
    <r>
      <rPr>
        <sz val="10"/>
        <color rgb="FF000000"/>
        <rFont val="宋体-简"/>
        <charset val="134"/>
      </rPr>
      <t>）</t>
    </r>
  </si>
  <si>
    <r>
      <rPr>
        <sz val="10"/>
        <color rgb="FF000000"/>
        <rFont val="宋体"/>
        <family val="3"/>
        <charset val="134"/>
      </rPr>
      <t>服务对象</t>
    </r>
    <r>
      <rPr>
        <sz val="10"/>
        <color rgb="FF000000"/>
        <rFont val="Times New Roman"/>
        <family val="1"/>
      </rPr>
      <t xml:space="preserve">
</t>
    </r>
    <r>
      <rPr>
        <sz val="10"/>
        <color rgb="FF000000"/>
        <rFont val="宋体"/>
        <family val="3"/>
        <charset val="134"/>
      </rPr>
      <t>满意度指标</t>
    </r>
  </si>
  <si>
    <r>
      <rPr>
        <sz val="10"/>
        <rFont val="宋体"/>
        <family val="3"/>
        <charset val="134"/>
      </rPr>
      <t>填表人：</t>
    </r>
  </si>
  <si>
    <r>
      <rPr>
        <sz val="10"/>
        <rFont val="宋体"/>
        <family val="3"/>
        <charset val="134"/>
      </rPr>
      <t>填报日期：</t>
    </r>
  </si>
  <si>
    <r>
      <rPr>
        <sz val="10"/>
        <rFont val="宋体"/>
        <family val="3"/>
        <charset val="134"/>
      </rPr>
      <t>联系电话：</t>
    </r>
  </si>
  <si>
    <r>
      <rPr>
        <sz val="10"/>
        <rFont val="宋体"/>
        <family val="3"/>
        <charset val="134"/>
      </rPr>
      <t>单位负责人签字：</t>
    </r>
  </si>
  <si>
    <r>
      <rPr>
        <sz val="10"/>
        <rFont val="宋体"/>
        <family val="3"/>
        <charset val="134"/>
      </rPr>
      <t>附件</t>
    </r>
    <r>
      <rPr>
        <sz val="10"/>
        <rFont val="Times New Roman"/>
        <family val="1"/>
      </rPr>
      <t>4</t>
    </r>
  </si>
  <si>
    <r>
      <t>2022</t>
    </r>
    <r>
      <rPr>
        <b/>
        <sz val="14"/>
        <rFont val="宋体"/>
        <family val="3"/>
        <charset val="134"/>
      </rPr>
      <t>年度项目支出绩效自评表</t>
    </r>
  </si>
  <si>
    <r>
      <t>2022</t>
    </r>
    <r>
      <rPr>
        <sz val="10"/>
        <color rgb="FF000000"/>
        <rFont val="宋体"/>
        <family val="3"/>
        <charset val="134"/>
      </rPr>
      <t>年度其他事业发展资金</t>
    </r>
  </si>
  <si>
    <r>
      <rPr>
        <sz val="10"/>
        <color rgb="FF000000"/>
        <rFont val="宋体"/>
        <family val="3"/>
        <charset val="134"/>
      </rPr>
      <t>项目资金</t>
    </r>
  </si>
  <si>
    <r>
      <rPr>
        <sz val="10"/>
        <color rgb="FF000000"/>
        <rFont val="宋体"/>
        <family val="3"/>
        <charset val="134"/>
      </rPr>
      <t>（万元）</t>
    </r>
  </si>
  <si>
    <r>
      <rPr>
        <sz val="10"/>
        <color rgb="FF000000"/>
        <rFont val="宋体"/>
        <family val="3"/>
        <charset val="134"/>
      </rPr>
      <t>其中：当年财政拨款</t>
    </r>
  </si>
  <si>
    <r>
      <t xml:space="preserve">     </t>
    </r>
    <r>
      <rPr>
        <sz val="10"/>
        <color rgb="FF000000"/>
        <rFont val="宋体"/>
        <family val="3"/>
        <charset val="134"/>
      </rPr>
      <t>上年结转资金</t>
    </r>
  </si>
  <si>
    <r>
      <t xml:space="preserve">     </t>
    </r>
    <r>
      <rPr>
        <sz val="10"/>
        <color rgb="FF000000"/>
        <rFont val="宋体"/>
        <family val="3"/>
        <charset val="134"/>
      </rPr>
      <t>其他资金：</t>
    </r>
  </si>
  <si>
    <r>
      <rPr>
        <sz val="10"/>
        <color rgb="FF000000"/>
        <rFont val="宋体"/>
        <family val="3"/>
        <charset val="134"/>
      </rPr>
      <t>提高移民就业技能、确保后扶政策得到落实</t>
    </r>
  </si>
  <si>
    <r>
      <t>推动</t>
    </r>
    <r>
      <rPr>
        <sz val="10"/>
        <color rgb="FF000000"/>
        <rFont val="Times New Roman"/>
        <family val="1"/>
      </rPr>
      <t>“</t>
    </r>
    <r>
      <rPr>
        <sz val="10"/>
        <color rgb="FF000000"/>
        <rFont val="宋体"/>
        <family val="3"/>
        <charset val="134"/>
      </rPr>
      <t>四位</t>
    </r>
    <r>
      <rPr>
        <sz val="10"/>
        <color rgb="FF000000"/>
        <rFont val="Times New Roman"/>
        <family val="1"/>
      </rPr>
      <t>”</t>
    </r>
    <r>
      <rPr>
        <sz val="10"/>
        <color rgb="FF000000"/>
        <rFont val="宋体"/>
        <family val="3"/>
        <charset val="134"/>
      </rPr>
      <t>一体移民资金监督检查。完成了</t>
    </r>
    <r>
      <rPr>
        <sz val="10"/>
        <color rgb="FF000000"/>
        <rFont val="Times New Roman"/>
        <family val="1"/>
      </rPr>
      <t>28</t>
    </r>
    <r>
      <rPr>
        <sz val="10"/>
        <color rgb="FF000000"/>
        <rFont val="宋体"/>
        <family val="3"/>
        <charset val="134"/>
      </rPr>
      <t>个县市区和</t>
    </r>
    <r>
      <rPr>
        <sz val="10"/>
        <color rgb="FF000000"/>
        <rFont val="Times New Roman"/>
        <family val="1"/>
      </rPr>
      <t>2</t>
    </r>
    <r>
      <rPr>
        <sz val="10"/>
        <color rgb="FF000000"/>
        <rFont val="宋体"/>
        <family val="3"/>
        <charset val="134"/>
      </rPr>
      <t>个在建水库的内审、稽查任务。与内审、稽查工作一并同步完成了</t>
    </r>
    <r>
      <rPr>
        <sz val="10"/>
        <color rgb="FF000000"/>
        <rFont val="Times New Roman"/>
        <family val="1"/>
      </rPr>
      <t>28</t>
    </r>
    <r>
      <rPr>
        <sz val="10"/>
        <color rgb="FF000000"/>
        <rFont val="宋体"/>
        <family val="3"/>
        <charset val="134"/>
      </rPr>
      <t>个县市区后扶资金绩效评价现场复核工作。完成了移民困难扶助金及部门预算绩效评价工作。组织完成了所有县市区后扶资金监测评估工作。完成移民培训</t>
    </r>
    <r>
      <rPr>
        <sz val="10"/>
        <color rgb="FF000000"/>
        <rFont val="Times New Roman"/>
        <family val="1"/>
      </rPr>
      <t>6.2</t>
    </r>
    <r>
      <rPr>
        <sz val="10"/>
        <color rgb="FF000000"/>
        <rFont val="宋体"/>
        <family val="3"/>
        <charset val="134"/>
      </rPr>
      <t>万余人次。着力抓了</t>
    </r>
    <r>
      <rPr>
        <sz val="10"/>
        <color rgb="FF000000"/>
        <rFont val="Times New Roman"/>
        <family val="1"/>
      </rPr>
      <t>245</t>
    </r>
    <r>
      <rPr>
        <sz val="10"/>
        <color rgb="FF000000"/>
        <rFont val="宋体"/>
        <family val="3"/>
        <charset val="134"/>
      </rPr>
      <t>个重点移民村美丽家园和</t>
    </r>
    <r>
      <rPr>
        <sz val="10"/>
        <color rgb="FF000000"/>
        <rFont val="Times New Roman"/>
        <family val="1"/>
      </rPr>
      <t>18</t>
    </r>
    <r>
      <rPr>
        <sz val="10"/>
        <color rgb="FF000000"/>
        <rFont val="宋体"/>
        <family val="3"/>
        <charset val="134"/>
      </rPr>
      <t>个移民美丽乡村振兴示范村建设，村集体经济得到新发展。</t>
    </r>
    <r>
      <rPr>
        <sz val="10"/>
        <color rgb="FF000000"/>
        <rFont val="Times New Roman"/>
        <family val="1"/>
      </rPr>
      <t>2022</t>
    </r>
    <r>
      <rPr>
        <sz val="10"/>
        <color rgb="FF000000"/>
        <rFont val="宋体"/>
        <family val="3"/>
        <charset val="134"/>
      </rPr>
      <t>年，全省有</t>
    </r>
    <r>
      <rPr>
        <sz val="10"/>
        <color rgb="FF000000"/>
        <rFont val="Times New Roman"/>
        <family val="1"/>
      </rPr>
      <t>43</t>
    </r>
    <r>
      <rPr>
        <sz val="10"/>
        <color rgb="FF000000"/>
        <rFont val="宋体"/>
        <family val="3"/>
        <charset val="134"/>
      </rPr>
      <t>个重点移民村集体经济收入超过</t>
    </r>
    <r>
      <rPr>
        <sz val="10"/>
        <color rgb="FF000000"/>
        <rFont val="Times New Roman"/>
        <family val="1"/>
      </rPr>
      <t>50</t>
    </r>
    <r>
      <rPr>
        <sz val="10"/>
        <color rgb="FF000000"/>
        <rFont val="宋体"/>
        <family val="3"/>
        <charset val="134"/>
      </rPr>
      <t>万元，有</t>
    </r>
    <r>
      <rPr>
        <sz val="10"/>
        <color rgb="FF000000"/>
        <rFont val="Times New Roman"/>
        <family val="1"/>
      </rPr>
      <t>466</t>
    </r>
    <r>
      <rPr>
        <sz val="10"/>
        <color rgb="FF000000"/>
        <rFont val="宋体"/>
        <family val="3"/>
        <charset val="134"/>
      </rPr>
      <t>个村扫除了集体经济</t>
    </r>
    <r>
      <rPr>
        <sz val="10"/>
        <color rgb="FF000000"/>
        <rFont val="Times New Roman"/>
        <family val="1"/>
      </rPr>
      <t>“</t>
    </r>
    <r>
      <rPr>
        <sz val="10"/>
        <color rgb="FF000000"/>
        <rFont val="宋体"/>
        <family val="3"/>
        <charset val="134"/>
      </rPr>
      <t>空白</t>
    </r>
    <r>
      <rPr>
        <sz val="10"/>
        <color rgb="FF000000"/>
        <rFont val="Times New Roman"/>
        <family val="1"/>
      </rPr>
      <t>”</t>
    </r>
    <r>
      <rPr>
        <sz val="10"/>
        <color rgb="FF000000"/>
        <rFont val="宋体"/>
        <family val="3"/>
        <charset val="134"/>
      </rPr>
      <t>。据测算，</t>
    </r>
    <r>
      <rPr>
        <sz val="10"/>
        <color rgb="FF000000"/>
        <rFont val="Times New Roman"/>
        <family val="1"/>
      </rPr>
      <t>2022</t>
    </r>
    <r>
      <rPr>
        <sz val="10"/>
        <color rgb="FF000000"/>
        <rFont val="宋体"/>
        <family val="3"/>
        <charset val="134"/>
      </rPr>
      <t>年底，全省移民人均可支配收入较去年增加</t>
    </r>
    <r>
      <rPr>
        <sz val="10"/>
        <color rgb="FF000000"/>
        <rFont val="Times New Roman"/>
        <family val="1"/>
      </rPr>
      <t>1507</t>
    </r>
    <r>
      <rPr>
        <sz val="10"/>
        <color rgb="FF000000"/>
        <rFont val="宋体"/>
        <family val="3"/>
        <charset val="134"/>
      </rPr>
      <t>元。</t>
    </r>
  </si>
  <si>
    <t>绩效指标</t>
  </si>
  <si>
    <r>
      <rPr>
        <sz val="10"/>
        <color rgb="FF000000"/>
        <rFont val="宋体"/>
        <family val="3"/>
        <charset val="134"/>
      </rPr>
      <t>产出指标（</t>
    </r>
    <r>
      <rPr>
        <sz val="10"/>
        <color rgb="FF000000"/>
        <rFont val="Times New Roman"/>
        <family val="1"/>
      </rPr>
      <t>50</t>
    </r>
    <r>
      <rPr>
        <sz val="10"/>
        <color rgb="FF000000"/>
        <rFont val="宋体"/>
        <family val="3"/>
        <charset val="134"/>
      </rPr>
      <t>分）</t>
    </r>
  </si>
  <si>
    <r>
      <rPr>
        <sz val="10"/>
        <color rgb="FF000000"/>
        <rFont val="宋体"/>
        <family val="3"/>
        <charset val="134"/>
      </rPr>
      <t>开展移民培训，精准培训移民</t>
    </r>
  </si>
  <si>
    <r>
      <rPr>
        <sz val="10"/>
        <color rgb="FF000000"/>
        <rFont val="宋体"/>
        <family val="3"/>
        <charset val="134"/>
      </rPr>
      <t>对重点移民村实行计划备案</t>
    </r>
  </si>
  <si>
    <r>
      <rPr>
        <sz val="10"/>
        <color rgb="FF000000"/>
        <rFont val="宋体"/>
        <family val="3"/>
        <charset val="134"/>
      </rPr>
      <t>全省</t>
    </r>
    <r>
      <rPr>
        <sz val="10"/>
        <color rgb="FF000000"/>
        <rFont val="Times New Roman"/>
        <family val="1"/>
      </rPr>
      <t>122</t>
    </r>
    <r>
      <rPr>
        <sz val="10"/>
        <color rgb="FF000000"/>
        <rFont val="宋体"/>
        <family val="3"/>
        <charset val="134"/>
      </rPr>
      <t>个县市区</t>
    </r>
    <r>
      <rPr>
        <sz val="10"/>
        <color rgb="FF000000"/>
        <rFont val="Times New Roman"/>
        <family val="1"/>
      </rPr>
      <t>257</t>
    </r>
    <r>
      <rPr>
        <sz val="10"/>
        <color rgb="FF000000"/>
        <rFont val="宋体"/>
        <family val="3"/>
        <charset val="134"/>
      </rPr>
      <t>万移民</t>
    </r>
  </si>
  <si>
    <r>
      <t>257</t>
    </r>
    <r>
      <rPr>
        <sz val="10"/>
        <color rgb="FF000000"/>
        <rFont val="宋体"/>
        <family val="3"/>
        <charset val="134"/>
      </rPr>
      <t>万</t>
    </r>
  </si>
  <si>
    <r>
      <rPr>
        <sz val="10"/>
        <color rgb="FF000000"/>
        <rFont val="宋体"/>
        <family val="3"/>
        <charset val="134"/>
      </rPr>
      <t>举办</t>
    </r>
    <r>
      <rPr>
        <sz val="10"/>
        <color rgb="FF000000"/>
        <rFont val="Times New Roman"/>
        <family val="1"/>
      </rPr>
      <t>24</t>
    </r>
    <r>
      <rPr>
        <sz val="10"/>
        <color rgb="FF000000"/>
        <rFont val="宋体"/>
        <family val="3"/>
        <charset val="134"/>
      </rPr>
      <t>期移民培训示范班</t>
    </r>
  </si>
  <si>
    <r>
      <rPr>
        <sz val="10"/>
        <color rgb="FF000000"/>
        <rFont val="宋体"/>
        <family val="3"/>
        <charset val="134"/>
      </rPr>
      <t>培训移民人数（人）</t>
    </r>
  </si>
  <si>
    <r>
      <rPr>
        <sz val="10"/>
        <color rgb="FF000000"/>
        <rFont val="宋体"/>
        <family val="3"/>
        <charset val="134"/>
      </rPr>
      <t>开展</t>
    </r>
    <r>
      <rPr>
        <sz val="10"/>
        <color rgb="FF000000"/>
        <rFont val="Times New Roman"/>
        <family val="1"/>
      </rPr>
      <t xml:space="preserve"> 30 </t>
    </r>
    <r>
      <rPr>
        <sz val="10"/>
        <color rgb="FF000000"/>
        <rFont val="宋体"/>
        <family val="3"/>
        <charset val="134"/>
      </rPr>
      <t>个县市区监督检查</t>
    </r>
  </si>
  <si>
    <r>
      <rPr>
        <sz val="10"/>
        <color rgb="FF000000"/>
        <rFont val="宋体"/>
        <family val="3"/>
        <charset val="134"/>
      </rPr>
      <t>开展</t>
    </r>
    <r>
      <rPr>
        <sz val="10"/>
        <color rgb="FF000000"/>
        <rFont val="Times New Roman"/>
        <family val="1"/>
      </rPr>
      <t>28</t>
    </r>
    <r>
      <rPr>
        <sz val="10"/>
        <color rgb="FF000000"/>
        <rFont val="宋体"/>
        <family val="3"/>
        <charset val="134"/>
      </rPr>
      <t>个县市区</t>
    </r>
    <r>
      <rPr>
        <sz val="10"/>
        <color rgb="FF000000"/>
        <rFont val="Times New Roman"/>
        <family val="1"/>
      </rPr>
      <t xml:space="preserve"> 2021 </t>
    </r>
    <r>
      <rPr>
        <sz val="10"/>
        <color rgb="FF000000"/>
        <rFont val="宋体"/>
        <family val="3"/>
        <charset val="134"/>
      </rPr>
      <t>年度移民后期扶持资金绩效评价</t>
    </r>
  </si>
  <si>
    <r>
      <rPr>
        <sz val="10"/>
        <color rgb="FF000000"/>
        <rFont val="宋体"/>
        <family val="3"/>
        <charset val="134"/>
      </rPr>
      <t>直补发放率（</t>
    </r>
    <r>
      <rPr>
        <sz val="10"/>
        <color rgb="FF000000"/>
        <rFont val="Times New Roman"/>
        <family val="1"/>
      </rPr>
      <t>%</t>
    </r>
    <r>
      <rPr>
        <sz val="10"/>
        <color rgb="FF000000"/>
        <rFont val="宋体"/>
        <family val="3"/>
        <charset val="134"/>
      </rPr>
      <t>）</t>
    </r>
  </si>
  <si>
    <r>
      <rPr>
        <sz val="10"/>
        <color rgb="FF000000"/>
        <rFont val="宋体"/>
        <family val="3"/>
        <charset val="134"/>
      </rPr>
      <t>项目资料归档准确率</t>
    </r>
    <r>
      <rPr>
        <sz val="10"/>
        <color rgb="FF000000"/>
        <rFont val="Times New Roman"/>
        <family val="1"/>
      </rPr>
      <t>(%)</t>
    </r>
    <r>
      <rPr>
        <sz val="10"/>
        <color rgb="FF000000"/>
        <rFont val="宋体"/>
        <family val="3"/>
        <charset val="134"/>
      </rPr>
      <t>　</t>
    </r>
  </si>
  <si>
    <r>
      <rPr>
        <sz val="10"/>
        <color rgb="FF000000"/>
        <rFont val="宋体"/>
        <family val="3"/>
        <charset val="134"/>
      </rPr>
      <t>项目验收率</t>
    </r>
    <r>
      <rPr>
        <sz val="10"/>
        <color rgb="FF000000"/>
        <rFont val="Times New Roman"/>
        <family val="1"/>
      </rPr>
      <t>(%)</t>
    </r>
    <r>
      <rPr>
        <sz val="10"/>
        <color rgb="FF000000"/>
        <rFont val="宋体"/>
        <family val="3"/>
        <charset val="134"/>
      </rPr>
      <t>　</t>
    </r>
  </si>
  <si>
    <r>
      <rPr>
        <sz val="10"/>
        <color rgb="FF000000"/>
        <rFont val="宋体"/>
        <family val="3"/>
        <charset val="134"/>
      </rPr>
      <t>培训完成及时率（</t>
    </r>
    <r>
      <rPr>
        <sz val="10"/>
        <color rgb="FF000000"/>
        <rFont val="Times New Roman"/>
        <family val="1"/>
      </rPr>
      <t>%</t>
    </r>
    <r>
      <rPr>
        <sz val="10"/>
        <color rgb="FF000000"/>
        <rFont val="宋体"/>
        <family val="3"/>
        <charset val="134"/>
      </rPr>
      <t>）　</t>
    </r>
  </si>
  <si>
    <r>
      <rPr>
        <sz val="10"/>
        <color rgb="FF000000"/>
        <rFont val="宋体"/>
        <family val="3"/>
        <charset val="134"/>
      </rPr>
      <t>监测评估工作完成及时率（</t>
    </r>
    <r>
      <rPr>
        <sz val="10"/>
        <color rgb="FF000000"/>
        <rFont val="Times New Roman"/>
        <family val="1"/>
      </rPr>
      <t>%</t>
    </r>
    <r>
      <rPr>
        <sz val="10"/>
        <color rgb="FF000000"/>
        <rFont val="宋体"/>
        <family val="3"/>
        <charset val="134"/>
      </rPr>
      <t>）　</t>
    </r>
  </si>
  <si>
    <r>
      <rPr>
        <sz val="10"/>
        <color rgb="FF000000"/>
        <rFont val="宋体"/>
        <family val="3"/>
        <charset val="134"/>
      </rPr>
      <t>直补到人资金发放标准符合率（</t>
    </r>
    <r>
      <rPr>
        <sz val="10"/>
        <color rgb="FF000000"/>
        <rFont val="Times New Roman"/>
        <family val="1"/>
      </rPr>
      <t>%</t>
    </r>
    <r>
      <rPr>
        <sz val="10"/>
        <color rgb="FF000000"/>
        <rFont val="宋体"/>
        <family val="3"/>
        <charset val="134"/>
      </rPr>
      <t>）</t>
    </r>
  </si>
  <si>
    <r>
      <rPr>
        <sz val="10"/>
        <color rgb="FF000000"/>
        <rFont val="宋体"/>
        <family val="3"/>
        <charset val="134"/>
      </rPr>
      <t>项目支出控制在批复的预算范围内的项目比例</t>
    </r>
    <r>
      <rPr>
        <sz val="10"/>
        <color rgb="FF000000"/>
        <rFont val="Times New Roman"/>
        <family val="1"/>
      </rPr>
      <t>100%</t>
    </r>
  </si>
  <si>
    <r>
      <t>100%</t>
    </r>
    <r>
      <rPr>
        <sz val="10"/>
        <color rgb="FF000000"/>
        <rFont val="宋体"/>
        <family val="3"/>
        <charset val="134"/>
      </rPr>
      <t>内</t>
    </r>
  </si>
  <si>
    <r>
      <rPr>
        <sz val="10"/>
        <color rgb="FF000000"/>
        <rFont val="宋体"/>
        <family val="3"/>
        <charset val="134"/>
      </rPr>
      <t>效益指标（</t>
    </r>
    <r>
      <rPr>
        <sz val="10"/>
        <color rgb="FF000000"/>
        <rFont val="Times New Roman"/>
        <family val="1"/>
      </rPr>
      <t>30</t>
    </r>
    <r>
      <rPr>
        <sz val="10"/>
        <color rgb="FF000000"/>
        <rFont val="宋体"/>
        <family val="3"/>
        <charset val="134"/>
      </rPr>
      <t>分）</t>
    </r>
  </si>
  <si>
    <r>
      <rPr>
        <sz val="10"/>
        <color rgb="FF000000"/>
        <rFont val="宋体"/>
        <family val="3"/>
        <charset val="134"/>
      </rPr>
      <t>增加移民人均可支配收入</t>
    </r>
    <r>
      <rPr>
        <sz val="10"/>
        <color rgb="FF000000"/>
        <rFont val="Times New Roman"/>
        <family val="1"/>
      </rPr>
      <t>194</t>
    </r>
    <r>
      <rPr>
        <sz val="10"/>
        <color rgb="FF000000"/>
        <rFont val="宋体"/>
        <family val="3"/>
        <charset val="134"/>
      </rPr>
      <t>元</t>
    </r>
  </si>
  <si>
    <r>
      <rPr>
        <sz val="10"/>
        <color rgb="FF000000"/>
        <rFont val="宋体"/>
        <family val="3"/>
        <charset val="134"/>
      </rPr>
      <t>培训移民就业率（</t>
    </r>
    <r>
      <rPr>
        <sz val="10"/>
        <color rgb="FF000000"/>
        <rFont val="Times New Roman"/>
        <family val="1"/>
      </rPr>
      <t>%</t>
    </r>
    <r>
      <rPr>
        <sz val="10"/>
        <color rgb="FF000000"/>
        <rFont val="宋体"/>
        <family val="3"/>
        <charset val="134"/>
      </rPr>
      <t>）</t>
    </r>
  </si>
  <si>
    <r>
      <rPr>
        <sz val="10"/>
        <color rgb="FF000000"/>
        <rFont val="宋体"/>
        <family val="3"/>
        <charset val="134"/>
      </rPr>
      <t>增加达到当地农村平均收入水平移民人数</t>
    </r>
  </si>
  <si>
    <r>
      <rPr>
        <sz val="10"/>
        <color rgb="FF000000"/>
        <rFont val="宋体"/>
        <family val="3"/>
        <charset val="134"/>
      </rPr>
      <t>实施环境整治项目（个）</t>
    </r>
  </si>
  <si>
    <r>
      <rPr>
        <sz val="10"/>
        <color rgb="FF000000"/>
        <rFont val="宋体"/>
        <family val="3"/>
        <charset val="134"/>
      </rPr>
      <t>项目受益移民村（个）</t>
    </r>
  </si>
  <si>
    <r>
      <rPr>
        <sz val="10"/>
        <color rgb="FF000000"/>
        <rFont val="宋体"/>
        <family val="3"/>
        <charset val="134"/>
      </rPr>
      <t>项目良性运行率（</t>
    </r>
    <r>
      <rPr>
        <sz val="10"/>
        <color rgb="FF000000"/>
        <rFont val="Times New Roman"/>
        <family val="1"/>
      </rPr>
      <t>%</t>
    </r>
    <r>
      <rPr>
        <sz val="10"/>
        <color rgb="FF000000"/>
        <rFont val="宋体"/>
        <family val="3"/>
        <charset val="134"/>
      </rPr>
      <t>）</t>
    </r>
  </si>
  <si>
    <r>
      <rPr>
        <sz val="10"/>
        <color rgb="FF000000"/>
        <rFont val="宋体"/>
        <family val="3"/>
        <charset val="134"/>
      </rPr>
      <t>移民满意率（</t>
    </r>
    <r>
      <rPr>
        <sz val="10"/>
        <color rgb="FF000000"/>
        <rFont val="Times New Roman"/>
        <family val="1"/>
      </rPr>
      <t>%</t>
    </r>
    <r>
      <rPr>
        <sz val="10"/>
        <color rgb="FF000000"/>
        <rFont val="宋体"/>
        <family val="3"/>
        <charset val="134"/>
      </rPr>
      <t>）</t>
    </r>
  </si>
  <si>
    <r>
      <t>1.8</t>
    </r>
    <r>
      <rPr>
        <sz val="10"/>
        <color rgb="FF000000"/>
        <rFont val="宋体"/>
        <family val="3"/>
        <charset val="134"/>
      </rPr>
      <t>个党支部全面实现</t>
    </r>
    <r>
      <rPr>
        <sz val="10"/>
        <color rgb="FF000000"/>
        <rFont val="Times New Roman"/>
        <family val="1"/>
      </rPr>
      <t>“</t>
    </r>
    <r>
      <rPr>
        <sz val="10"/>
        <color rgb="FF000000"/>
        <rFont val="宋体"/>
        <family val="3"/>
        <charset val="134"/>
      </rPr>
      <t>五化</t>
    </r>
    <r>
      <rPr>
        <sz val="10"/>
        <color rgb="FF000000"/>
        <rFont val="Times New Roman"/>
        <family val="1"/>
      </rPr>
      <t>”</t>
    </r>
    <r>
      <rPr>
        <sz val="10"/>
        <color rgb="FF000000"/>
        <rFont val="宋体"/>
        <family val="3"/>
        <charset val="134"/>
      </rPr>
      <t>达标，综合部第一党支部获评</t>
    </r>
    <r>
      <rPr>
        <sz val="10"/>
        <color rgb="FF000000"/>
        <rFont val="Times New Roman"/>
        <family val="1"/>
      </rPr>
      <t>“</t>
    </r>
    <r>
      <rPr>
        <sz val="10"/>
        <color rgb="FF000000"/>
        <rFont val="宋体"/>
        <family val="3"/>
        <charset val="134"/>
      </rPr>
      <t>省直机关示范党支部</t>
    </r>
    <r>
      <rPr>
        <sz val="10"/>
        <color rgb="FF000000"/>
        <rFont val="Times New Roman"/>
        <family val="1"/>
      </rPr>
      <t>”</t>
    </r>
    <r>
      <rPr>
        <sz val="10"/>
        <color rgb="FF000000"/>
        <rFont val="宋体"/>
        <family val="3"/>
        <charset val="134"/>
      </rPr>
      <t>。</t>
    </r>
    <r>
      <rPr>
        <sz val="10"/>
        <color rgb="FF000000"/>
        <rFont val="Times New Roman"/>
        <family val="1"/>
      </rPr>
      <t>“</t>
    </r>
    <r>
      <rPr>
        <sz val="10"/>
        <color rgb="FF000000"/>
        <rFont val="宋体"/>
        <family val="3"/>
        <charset val="134"/>
      </rPr>
      <t>机关支部联基层</t>
    </r>
    <r>
      <rPr>
        <sz val="10"/>
        <color rgb="FF000000"/>
        <rFont val="Times New Roman"/>
        <family val="1"/>
      </rPr>
      <t>”</t>
    </r>
    <r>
      <rPr>
        <sz val="10"/>
        <color rgb="FF000000"/>
        <rFont val="宋体"/>
        <family val="3"/>
        <charset val="134"/>
      </rPr>
      <t>活动与重点移民村乡村振兴相结合，形成党建引领特色品牌。高标准完成巡视反馈问题整改，深入推进清廉移民中心建设，进一步涵养了风清气正政治生态。落实意识形态工作责任制，全年无移民负面舆情。</t>
    </r>
    <r>
      <rPr>
        <sz val="10"/>
        <color rgb="FF000000"/>
        <rFont val="Times New Roman"/>
        <family val="1"/>
      </rPr>
      <t>2.</t>
    </r>
    <r>
      <rPr>
        <sz val="10"/>
        <color rgb="FF000000"/>
        <rFont val="宋体"/>
        <family val="3"/>
        <charset val="134"/>
      </rPr>
      <t>协助修订《湖南省人民政府关于做好大中型水库移民安置工作的意见》《湖南省大中型水库移民后期扶持人口动态管理办法》《湖南省大中型水库移民培训管理办法》，提请出台《湖南省大中型水库重点移民村美丽家园建设指南》，保障移民事业高质量发展的制度体系进一步完善。</t>
    </r>
    <r>
      <rPr>
        <sz val="10"/>
        <color rgb="FF000000"/>
        <rFont val="Times New Roman"/>
        <family val="1"/>
      </rPr>
      <t>3.</t>
    </r>
    <r>
      <rPr>
        <sz val="10"/>
        <color rgb="FF000000"/>
        <rFont val="宋体"/>
        <family val="3"/>
        <charset val="134"/>
      </rPr>
      <t>创新建立移民信访维稳工作</t>
    </r>
    <r>
      <rPr>
        <sz val="10"/>
        <color rgb="FF000000"/>
        <rFont val="Times New Roman"/>
        <family val="1"/>
      </rPr>
      <t xml:space="preserve"> “</t>
    </r>
    <r>
      <rPr>
        <sz val="10"/>
        <color rgb="FF000000"/>
        <rFont val="宋体"/>
        <family val="3"/>
        <charset val="134"/>
      </rPr>
      <t>五项制度</t>
    </r>
    <r>
      <rPr>
        <sz val="10"/>
        <color rgb="FF000000"/>
        <rFont val="Times New Roman"/>
        <family val="1"/>
      </rPr>
      <t>”</t>
    </r>
    <r>
      <rPr>
        <sz val="10"/>
        <color rgb="FF000000"/>
        <rFont val="宋体"/>
        <family val="3"/>
        <charset val="134"/>
      </rPr>
      <t>，深入开展移民不稳定因素排查化解，及时妥善处理移民来访和重大突发事件，推动解决苏仙区龙潭村三峡移民等群众</t>
    </r>
    <r>
      <rPr>
        <sz val="10"/>
        <color rgb="FF000000"/>
        <rFont val="Times New Roman"/>
        <family val="1"/>
      </rPr>
      <t>“</t>
    </r>
    <r>
      <rPr>
        <sz val="10"/>
        <color rgb="FF000000"/>
        <rFont val="宋体"/>
        <family val="3"/>
        <charset val="134"/>
      </rPr>
      <t>急难愁盼</t>
    </r>
    <r>
      <rPr>
        <sz val="10"/>
        <color rgb="FF000000"/>
        <rFont val="Times New Roman"/>
        <family val="1"/>
      </rPr>
      <t>”</t>
    </r>
    <r>
      <rPr>
        <sz val="10"/>
        <color rgb="FF000000"/>
        <rFont val="宋体"/>
        <family val="3"/>
        <charset val="134"/>
      </rPr>
      <t>问题，加强移民领域安全生产工作部署督查，推动解决</t>
    </r>
    <r>
      <rPr>
        <sz val="10"/>
        <color rgb="FF000000"/>
        <rFont val="Times New Roman"/>
        <family val="1"/>
      </rPr>
      <t>998</t>
    </r>
    <r>
      <rPr>
        <sz val="10"/>
        <color rgb="FF000000"/>
        <rFont val="宋体"/>
        <family val="3"/>
        <charset val="134"/>
      </rPr>
      <t>户、</t>
    </r>
    <r>
      <rPr>
        <sz val="10"/>
        <color rgb="FF000000"/>
        <rFont val="Times New Roman"/>
        <family val="1"/>
      </rPr>
      <t>3355</t>
    </r>
    <r>
      <rPr>
        <sz val="10"/>
        <color rgb="FF000000"/>
        <rFont val="宋体"/>
        <family val="3"/>
        <charset val="134"/>
      </rPr>
      <t>名移民住房安全问题，实现了全省移民领域安全生产无事故。</t>
    </r>
    <r>
      <rPr>
        <sz val="10"/>
        <color rgb="FF000000"/>
        <rFont val="Times New Roman"/>
        <family val="1"/>
      </rPr>
      <t>4.</t>
    </r>
    <r>
      <rPr>
        <sz val="10"/>
        <color rgb="FF000000"/>
        <rFont val="宋体"/>
        <family val="3"/>
        <charset val="134"/>
      </rPr>
      <t>协同厅有关处室提前深度介入</t>
    </r>
    <r>
      <rPr>
        <sz val="10"/>
        <color rgb="FF000000"/>
        <rFont val="Times New Roman"/>
        <family val="1"/>
      </rPr>
      <t>10</t>
    </r>
    <r>
      <rPr>
        <sz val="10"/>
        <color rgb="FF000000"/>
        <rFont val="宋体"/>
        <family val="3"/>
        <charset val="134"/>
      </rPr>
      <t>座水库（电站）移民安置前期工作，督导</t>
    </r>
    <r>
      <rPr>
        <sz val="10"/>
        <color rgb="FF000000"/>
        <rFont val="Times New Roman"/>
        <family val="1"/>
      </rPr>
      <t>12</t>
    </r>
    <r>
      <rPr>
        <sz val="10"/>
        <color rgb="FF000000"/>
        <rFont val="宋体"/>
        <family val="3"/>
        <charset val="134"/>
      </rPr>
      <t>座在建工程加快移民安置进度，依法依规组织</t>
    </r>
    <r>
      <rPr>
        <sz val="10"/>
        <color rgb="FF000000"/>
        <rFont val="Times New Roman"/>
        <family val="1"/>
      </rPr>
      <t>5</t>
    </r>
    <r>
      <rPr>
        <sz val="10"/>
        <color rgb="FF000000"/>
        <rFont val="宋体"/>
        <family val="3"/>
        <charset val="134"/>
      </rPr>
      <t>座水库（电站）移民安置验收（含阶段性验收），保障了重点工程建设顺利推进。</t>
    </r>
    <r>
      <rPr>
        <sz val="10"/>
        <color rgb="FF000000"/>
        <rFont val="Times New Roman"/>
        <family val="1"/>
      </rPr>
      <t>5.</t>
    </r>
    <r>
      <rPr>
        <sz val="10"/>
        <color rgb="FF000000"/>
        <rFont val="宋体"/>
        <family val="3"/>
        <charset val="134"/>
      </rPr>
      <t>因地制宜扶持发展</t>
    </r>
    <r>
      <rPr>
        <sz val="10"/>
        <color rgb="FF000000"/>
        <rFont val="Times New Roman"/>
        <family val="1"/>
      </rPr>
      <t>“</t>
    </r>
    <r>
      <rPr>
        <sz val="10"/>
        <color rgb="FF000000"/>
        <rFont val="宋体"/>
        <family val="3"/>
        <charset val="134"/>
      </rPr>
      <t>两茶一果一蔬</t>
    </r>
    <r>
      <rPr>
        <sz val="10"/>
        <color rgb="FF000000"/>
        <rFont val="Times New Roman"/>
        <family val="1"/>
      </rPr>
      <t>”</t>
    </r>
    <r>
      <rPr>
        <sz val="10"/>
        <color rgb="FF000000"/>
        <rFont val="宋体"/>
        <family val="3"/>
        <charset val="134"/>
      </rPr>
      <t>移民支柱产业，新建和提质改造移民种植业基地</t>
    </r>
    <r>
      <rPr>
        <sz val="10"/>
        <color rgb="FF000000"/>
        <rFont val="Times New Roman"/>
        <family val="1"/>
      </rPr>
      <t>29</t>
    </r>
    <r>
      <rPr>
        <sz val="10"/>
        <color rgb="FF000000"/>
        <rFont val="宋体"/>
        <family val="3"/>
        <charset val="134"/>
      </rPr>
      <t>万亩。完成移民培训</t>
    </r>
    <r>
      <rPr>
        <sz val="10"/>
        <color rgb="FF000000"/>
        <rFont val="Times New Roman"/>
        <family val="1"/>
      </rPr>
      <t>6.2</t>
    </r>
    <r>
      <rPr>
        <sz val="10"/>
        <color rgb="FF000000"/>
        <rFont val="宋体"/>
        <family val="3"/>
        <charset val="134"/>
      </rPr>
      <t>万余人次。着力抓了</t>
    </r>
    <r>
      <rPr>
        <sz val="10"/>
        <color rgb="FF000000"/>
        <rFont val="Times New Roman"/>
        <family val="1"/>
      </rPr>
      <t>245</t>
    </r>
    <r>
      <rPr>
        <sz val="10"/>
        <color rgb="FF000000"/>
        <rFont val="宋体"/>
        <family val="3"/>
        <charset val="134"/>
      </rPr>
      <t>个重点移民村美丽家园和</t>
    </r>
    <r>
      <rPr>
        <sz val="10"/>
        <color rgb="FF000000"/>
        <rFont val="Times New Roman"/>
        <family val="1"/>
      </rPr>
      <t>18</t>
    </r>
    <r>
      <rPr>
        <sz val="10"/>
        <color rgb="FF000000"/>
        <rFont val="宋体"/>
        <family val="3"/>
        <charset val="134"/>
      </rPr>
      <t>个移民美丽乡村振兴示范村建设，村集体经济得到新发展。</t>
    </r>
    <r>
      <rPr>
        <sz val="10"/>
        <color rgb="FF000000"/>
        <rFont val="Times New Roman"/>
        <family val="1"/>
      </rPr>
      <t>2022</t>
    </r>
    <r>
      <rPr>
        <sz val="10"/>
        <color rgb="FF000000"/>
        <rFont val="宋体"/>
        <family val="3"/>
        <charset val="134"/>
      </rPr>
      <t>年，全省有</t>
    </r>
    <r>
      <rPr>
        <sz val="10"/>
        <color rgb="FF000000"/>
        <rFont val="Times New Roman"/>
        <family val="1"/>
      </rPr>
      <t>43</t>
    </r>
    <r>
      <rPr>
        <sz val="10"/>
        <color rgb="FF000000"/>
        <rFont val="宋体"/>
        <family val="3"/>
        <charset val="134"/>
      </rPr>
      <t>个重点移民村集体经济收入超过</t>
    </r>
    <r>
      <rPr>
        <sz val="10"/>
        <color rgb="FF000000"/>
        <rFont val="Times New Roman"/>
        <family val="1"/>
      </rPr>
      <t>50</t>
    </r>
    <r>
      <rPr>
        <sz val="10"/>
        <color rgb="FF000000"/>
        <rFont val="宋体"/>
        <family val="3"/>
        <charset val="134"/>
      </rPr>
      <t>万元，有</t>
    </r>
    <r>
      <rPr>
        <sz val="10"/>
        <color rgb="FF000000"/>
        <rFont val="Times New Roman"/>
        <family val="1"/>
      </rPr>
      <t>466</t>
    </r>
    <r>
      <rPr>
        <sz val="10"/>
        <color rgb="FF000000"/>
        <rFont val="宋体"/>
        <family val="3"/>
        <charset val="134"/>
      </rPr>
      <t>个村扫除了集体经济</t>
    </r>
    <r>
      <rPr>
        <sz val="10"/>
        <color rgb="FF000000"/>
        <rFont val="Times New Roman"/>
        <family val="1"/>
      </rPr>
      <t>“</t>
    </r>
    <r>
      <rPr>
        <sz val="10"/>
        <color rgb="FF000000"/>
        <rFont val="宋体"/>
        <family val="3"/>
        <charset val="134"/>
      </rPr>
      <t>空白</t>
    </r>
    <r>
      <rPr>
        <sz val="10"/>
        <color rgb="FF000000"/>
        <rFont val="Times New Roman"/>
        <family val="1"/>
      </rPr>
      <t>”</t>
    </r>
    <r>
      <rPr>
        <sz val="10"/>
        <color rgb="FF000000"/>
        <rFont val="宋体"/>
        <family val="3"/>
        <charset val="134"/>
      </rPr>
      <t>。据测算，</t>
    </r>
    <r>
      <rPr>
        <sz val="10"/>
        <color rgb="FF000000"/>
        <rFont val="Times New Roman"/>
        <family val="1"/>
      </rPr>
      <t>2022</t>
    </r>
    <r>
      <rPr>
        <sz val="10"/>
        <color rgb="FF000000"/>
        <rFont val="宋体"/>
        <family val="3"/>
        <charset val="134"/>
      </rPr>
      <t>年底，全省移民人均可支配收入可达</t>
    </r>
    <r>
      <rPr>
        <sz val="10"/>
        <color rgb="FF000000"/>
        <rFont val="Times New Roman"/>
        <family val="1"/>
      </rPr>
      <t>18504</t>
    </r>
    <r>
      <rPr>
        <sz val="10"/>
        <color rgb="FF000000"/>
        <rFont val="宋体"/>
        <family val="3"/>
        <charset val="134"/>
      </rPr>
      <t>元，比上年增长</t>
    </r>
    <r>
      <rPr>
        <sz val="10"/>
        <color rgb="FF000000"/>
        <rFont val="Times New Roman"/>
        <family val="1"/>
      </rPr>
      <t>1907</t>
    </r>
    <r>
      <rPr>
        <sz val="10"/>
        <color rgb="FF000000"/>
        <rFont val="宋体"/>
        <family val="3"/>
        <charset val="134"/>
      </rPr>
      <t>元。</t>
    </r>
    <phoneticPr fontId="19" type="noConversion"/>
  </si>
  <si>
    <t>已印发</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</si>
</sst>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00_ "/>
    <numFmt numFmtId="177" formatCode="0_ "/>
    <numFmt numFmtId="178" formatCode="#,##0_ "/>
    <numFmt numFmtId="179" formatCode="0.00_ "/>
  </numFmts>
  <fonts count="20">
    <font>
      <sz val="11"/>
      <color theme="1"/>
      <name val="宋体"/>
      <charset val="134"/>
      <scheme val="minor"/>
    </font>
    <font>
      <sz val="10"/>
      <name val="Times New Roman"/>
      <family val="1"/>
    </font>
    <font>
      <sz val="10"/>
      <color theme="1"/>
      <name val="Times New Roman"/>
      <family val="1"/>
    </font>
    <font>
      <b/>
      <sz val="10"/>
      <color theme="1"/>
      <name val="Times New Roman"/>
      <family val="1"/>
    </font>
    <font>
      <b/>
      <sz val="14"/>
      <name val="Times New Roman"/>
      <family val="1"/>
    </font>
    <font>
      <sz val="10"/>
      <color rgb="FF000000"/>
      <name val="Times New Roman"/>
      <family val="1"/>
    </font>
    <font>
      <sz val="10"/>
      <color rgb="FF000000"/>
      <name val="宋体"/>
      <charset val="134"/>
    </font>
    <font>
      <b/>
      <sz val="10"/>
      <color rgb="FF000000"/>
      <name val="Times New Roman"/>
      <family val="1"/>
    </font>
    <font>
      <sz val="11"/>
      <color theme="1"/>
      <name val="Times New Roman"/>
      <family val="1"/>
    </font>
    <font>
      <sz val="10"/>
      <color indexed="8"/>
      <name val="Times New Roman"/>
      <family val="1"/>
    </font>
    <font>
      <sz val="10"/>
      <color theme="1"/>
      <name val="宋体"/>
      <charset val="134"/>
    </font>
    <font>
      <sz val="11"/>
      <color theme="1"/>
      <name val="宋体"/>
      <charset val="134"/>
      <scheme val="minor"/>
    </font>
    <font>
      <sz val="10"/>
      <color rgb="FF000000"/>
      <name val="宋体-简"/>
      <charset val="134"/>
    </font>
    <font>
      <b/>
      <sz val="10"/>
      <color theme="1"/>
      <name val="宋体"/>
      <family val="3"/>
      <charset val="134"/>
    </font>
    <font>
      <sz val="10"/>
      <color theme="1"/>
      <name val="宋体"/>
      <family val="3"/>
      <charset val="134"/>
    </font>
    <font>
      <b/>
      <sz val="14"/>
      <name val="宋体"/>
      <family val="3"/>
      <charset val="134"/>
    </font>
    <font>
      <sz val="10"/>
      <name val="宋体"/>
      <family val="3"/>
      <charset val="134"/>
    </font>
    <font>
      <sz val="10"/>
      <color rgb="FF000000"/>
      <name val="宋体"/>
      <family val="3"/>
      <charset val="134"/>
    </font>
    <font>
      <b/>
      <sz val="10"/>
      <color rgb="FF000000"/>
      <name val="宋体"/>
      <family val="3"/>
      <charset val="134"/>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indexed="8"/>
      </right>
      <top/>
      <bottom style="thin">
        <color indexed="8"/>
      </bottom>
      <diagonal/>
    </border>
  </borders>
  <cellStyleXfs count="2">
    <xf numFmtId="0" fontId="0" fillId="0" borderId="0">
      <alignment vertical="center"/>
    </xf>
    <xf numFmtId="9" fontId="11" fillId="0" borderId="0" applyFont="0" applyFill="0" applyBorder="0" applyAlignment="0" applyProtection="0">
      <alignment vertical="center"/>
    </xf>
  </cellStyleXfs>
  <cellXfs count="128">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1" fillId="0" borderId="0" xfId="0" applyFont="1" applyAlignment="1">
      <alignment vertical="center" wrapText="1"/>
    </xf>
    <xf numFmtId="0" fontId="1" fillId="0" borderId="0" xfId="0" applyFont="1" applyAlignment="1">
      <alignment horizontal="justify"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176" fontId="5" fillId="0" borderId="1" xfId="0" applyNumberFormat="1" applyFont="1" applyBorder="1" applyAlignment="1">
      <alignment horizontal="center" vertical="center" wrapText="1"/>
    </xf>
    <xf numFmtId="10" fontId="5" fillId="0" borderId="1" xfId="1" applyNumberFormat="1"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5" xfId="0" applyFont="1" applyBorder="1" applyAlignment="1">
      <alignment horizontal="center" vertical="center"/>
    </xf>
    <xf numFmtId="41" fontId="5" fillId="0" borderId="1" xfId="0" applyNumberFormat="1" applyFont="1" applyBorder="1" applyAlignment="1">
      <alignment horizontal="center" vertical="center" wrapText="1"/>
    </xf>
    <xf numFmtId="0" fontId="5" fillId="0" borderId="6" xfId="0" applyFont="1" applyBorder="1" applyAlignment="1">
      <alignment horizontal="justify" vertical="center" wrapText="1"/>
    </xf>
    <xf numFmtId="176" fontId="5" fillId="0" borderId="1" xfId="0" applyNumberFormat="1" applyFont="1" applyBorder="1" applyAlignment="1">
      <alignment vertical="center" wrapText="1"/>
    </xf>
    <xf numFmtId="0" fontId="5" fillId="0" borderId="7" xfId="0" applyFont="1" applyBorder="1" applyAlignment="1">
      <alignment horizontal="center" vertical="center" wrapText="1"/>
    </xf>
    <xf numFmtId="0" fontId="5" fillId="0" borderId="1" xfId="0" applyFont="1" applyBorder="1" applyAlignment="1">
      <alignment horizontal="justify" vertical="center"/>
    </xf>
    <xf numFmtId="177" fontId="5" fillId="0" borderId="1" xfId="0" applyNumberFormat="1" applyFont="1" applyBorder="1" applyAlignment="1">
      <alignment horizontal="center" vertical="center" wrapText="1"/>
    </xf>
    <xf numFmtId="178" fontId="5" fillId="0" borderId="1"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0" fontId="5" fillId="0" borderId="1" xfId="0" applyFont="1" applyBorder="1" applyAlignment="1">
      <alignment vertical="center" wrapText="1"/>
    </xf>
    <xf numFmtId="10" fontId="5"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76" fontId="7" fillId="0" borderId="1" xfId="0" applyNumberFormat="1" applyFont="1" applyBorder="1" applyAlignment="1">
      <alignment horizontal="center" vertical="center" wrapText="1"/>
    </xf>
    <xf numFmtId="0" fontId="3" fillId="0" borderId="1" xfId="0" applyFont="1" applyBorder="1">
      <alignment vertical="center"/>
    </xf>
    <xf numFmtId="179" fontId="5" fillId="0" borderId="1" xfId="0" applyNumberFormat="1" applyFont="1" applyBorder="1" applyAlignment="1">
      <alignment horizontal="center" vertical="center" wrapText="1"/>
    </xf>
    <xf numFmtId="0" fontId="5" fillId="0" borderId="1" xfId="0" applyFont="1" applyBorder="1" applyAlignment="1">
      <alignment horizontal="justify" vertical="center" wrapText="1"/>
    </xf>
    <xf numFmtId="41" fontId="5" fillId="0" borderId="1" xfId="0" applyNumberFormat="1" applyFont="1" applyBorder="1" applyAlignment="1">
      <alignment vertical="center" wrapText="1"/>
    </xf>
    <xf numFmtId="0" fontId="8" fillId="0" borderId="0" xfId="0" applyFont="1">
      <alignment vertical="center"/>
    </xf>
    <xf numFmtId="179" fontId="9" fillId="0" borderId="11" xfId="0" applyNumberFormat="1" applyFont="1" applyBorder="1" applyAlignment="1">
      <alignment horizontal="center" vertical="center" shrinkToFit="1"/>
    </xf>
    <xf numFmtId="179" fontId="5" fillId="0" borderId="1" xfId="0" applyNumberFormat="1" applyFont="1" applyBorder="1" applyAlignment="1">
      <alignment horizontal="justify" vertical="center" wrapText="1"/>
    </xf>
    <xf numFmtId="9" fontId="5" fillId="0" borderId="1" xfId="0" applyNumberFormat="1" applyFont="1" applyBorder="1" applyAlignment="1">
      <alignment horizontal="center" vertical="center"/>
    </xf>
    <xf numFmtId="9" fontId="5" fillId="0" borderId="1" xfId="1" applyFont="1" applyFill="1" applyBorder="1" applyAlignment="1">
      <alignment horizontal="justify" vertical="center" wrapText="1"/>
    </xf>
    <xf numFmtId="3" fontId="5" fillId="0" borderId="1" xfId="0" applyNumberFormat="1" applyFont="1" applyBorder="1" applyAlignment="1">
      <alignment horizontal="center" vertical="center" wrapText="1"/>
    </xf>
    <xf numFmtId="0" fontId="5" fillId="0" borderId="0" xfId="0" applyFont="1" applyAlignment="1">
      <alignment horizontal="left" vertical="center"/>
    </xf>
    <xf numFmtId="0" fontId="5" fillId="0" borderId="0" xfId="0" applyFont="1" applyAlignment="1">
      <alignment horizontal="justify" vertical="center"/>
    </xf>
    <xf numFmtId="0" fontId="7" fillId="0" borderId="1" xfId="0" applyFont="1" applyBorder="1" applyAlignment="1">
      <alignment horizontal="justify" vertical="center"/>
    </xf>
    <xf numFmtId="176" fontId="2" fillId="0" borderId="0" xfId="0" applyNumberFormat="1" applyFont="1">
      <alignment vertical="center"/>
    </xf>
    <xf numFmtId="0" fontId="2"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2" fillId="0" borderId="1" xfId="0" applyFont="1" applyBorder="1" applyAlignment="1">
      <alignment horizontal="left" vertical="center" wrapText="1"/>
    </xf>
    <xf numFmtId="176" fontId="2"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wrapText="1"/>
    </xf>
    <xf numFmtId="9" fontId="5" fillId="0" borderId="1" xfId="1" applyFont="1" applyFill="1" applyBorder="1" applyAlignment="1">
      <alignment horizontal="center" vertical="center" wrapText="1"/>
    </xf>
    <xf numFmtId="0" fontId="17" fillId="0" borderId="1" xfId="0"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5" fillId="0" borderId="1" xfId="0" applyFont="1" applyFill="1" applyBorder="1" applyAlignment="1">
      <alignment horizontal="justify"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justify" vertical="center" wrapText="1"/>
    </xf>
    <xf numFmtId="0" fontId="5" fillId="0" borderId="1" xfId="1"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8"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lignment vertical="center"/>
    </xf>
    <xf numFmtId="177" fontId="1" fillId="0" borderId="1" xfId="0" applyNumberFormat="1" applyFont="1" applyFill="1" applyBorder="1" applyAlignment="1">
      <alignment horizontal="center" vertical="center" wrapText="1"/>
    </xf>
    <xf numFmtId="9" fontId="1" fillId="0" borderId="1" xfId="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center" vertical="center"/>
    </xf>
    <xf numFmtId="176"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78" fontId="2" fillId="0" borderId="1" xfId="0" applyNumberFormat="1" applyFont="1" applyBorder="1" applyAlignment="1">
      <alignment horizontal="center" vertical="center" wrapText="1"/>
    </xf>
    <xf numFmtId="10" fontId="2" fillId="0" borderId="1" xfId="1" applyNumberFormat="1" applyFont="1" applyFill="1" applyBorder="1" applyAlignment="1">
      <alignment horizontal="center" vertical="center" wrapText="1"/>
    </xf>
    <xf numFmtId="176"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0" fillId="0" borderId="0" xfId="0" applyFont="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176" fontId="10" fillId="0" borderId="2" xfId="0" applyNumberFormat="1" applyFont="1" applyBorder="1" applyAlignment="1">
      <alignment horizontal="center" vertical="center" wrapText="1"/>
    </xf>
    <xf numFmtId="176" fontId="10" fillId="0" borderId="6"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wrapText="1"/>
    </xf>
    <xf numFmtId="0" fontId="5" fillId="0" borderId="7" xfId="0" applyFont="1" applyBorder="1" applyAlignment="1">
      <alignment horizontal="left" vertical="center" wrapText="1"/>
    </xf>
    <xf numFmtId="0" fontId="5" fillId="0" borderId="1" xfId="0" applyFont="1" applyBorder="1" applyAlignment="1">
      <alignment horizontal="left" vertical="center" wrapText="1"/>
    </xf>
    <xf numFmtId="179" fontId="5" fillId="0" borderId="1" xfId="0" applyNumberFormat="1" applyFont="1" applyBorder="1" applyAlignment="1">
      <alignment horizontal="center" vertical="center" wrapText="1"/>
    </xf>
    <xf numFmtId="0" fontId="7" fillId="0" borderId="6" xfId="0" applyFont="1" applyBorder="1" applyAlignment="1">
      <alignment horizontal="center" vertical="center" wrapText="1"/>
    </xf>
    <xf numFmtId="0" fontId="7" fillId="0" borderId="1" xfId="0" applyFont="1" applyBorder="1" applyAlignment="1">
      <alignment horizontal="center" vertical="center" wrapText="1"/>
    </xf>
    <xf numFmtId="0" fontId="5" fillId="0" borderId="0" xfId="0" applyFont="1" applyAlignment="1">
      <alignment horizontal="justify" vertical="center"/>
    </xf>
    <xf numFmtId="0" fontId="5" fillId="0" borderId="0" xfId="0" applyFont="1" applyAlignment="1">
      <alignment horizontal="justify"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179" fontId="5" fillId="0" borderId="1" xfId="0" applyNumberFormat="1" applyFont="1" applyBorder="1" applyAlignment="1">
      <alignment horizontal="center" vertical="center" textRotation="255" wrapText="1"/>
    </xf>
    <xf numFmtId="179" fontId="5" fillId="0" borderId="2" xfId="0" applyNumberFormat="1" applyFont="1" applyBorder="1" applyAlignment="1">
      <alignment horizontal="center" vertical="center" textRotation="255" wrapText="1"/>
    </xf>
    <xf numFmtId="179" fontId="5" fillId="0" borderId="5" xfId="0" applyNumberFormat="1" applyFont="1" applyBorder="1" applyAlignment="1">
      <alignment horizontal="center" vertical="center" textRotation="255" wrapText="1"/>
    </xf>
    <xf numFmtId="179" fontId="5" fillId="0" borderId="6" xfId="0" applyNumberFormat="1" applyFont="1" applyBorder="1" applyAlignment="1">
      <alignment horizontal="center" vertical="center" textRotation="255"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2" fillId="0" borderId="1" xfId="0" applyFont="1" applyBorder="1" applyAlignment="1">
      <alignment horizontal="center" vertical="center"/>
    </xf>
    <xf numFmtId="0" fontId="6" fillId="0" borderId="1"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7" fillId="0" borderId="1" xfId="0" applyFont="1" applyFill="1" applyBorder="1" applyAlignment="1">
      <alignment horizontal="center" vertical="center" wrapText="1"/>
    </xf>
    <xf numFmtId="0" fontId="5" fillId="0" borderId="0" xfId="0" applyFont="1" applyAlignment="1">
      <alignment horizontal="left"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 fillId="0" borderId="0" xfId="0" applyFont="1" applyAlignment="1">
      <alignment horizontal="left" vertical="center" wrapText="1"/>
    </xf>
    <xf numFmtId="0" fontId="5" fillId="0" borderId="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6" fillId="0" borderId="3" xfId="0" applyFont="1" applyBorder="1" applyAlignment="1">
      <alignment horizontal="left" vertical="center" wrapText="1"/>
    </xf>
    <xf numFmtId="0" fontId="6" fillId="0" borderId="2"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5" xfId="0" applyFont="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6" xfId="0" applyFont="1" applyBorder="1" applyAlignment="1">
      <alignment horizontal="center" vertical="center" textRotation="255" wrapText="1"/>
    </xf>
  </cellXfs>
  <cellStyles count="2">
    <cellStyle name="百分比" xfId="1" builtinId="5"/>
    <cellStyle name="常规" xfId="0" builtinId="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topLeftCell="A4" workbookViewId="0">
      <selection activeCell="H21" sqref="H21"/>
    </sheetView>
  </sheetViews>
  <sheetFormatPr defaultColWidth="8.875" defaultRowHeight="12.75"/>
  <cols>
    <col min="1" max="1" width="26" style="2" customWidth="1"/>
    <col min="2" max="4" width="8.875" style="38"/>
    <col min="5" max="5" width="15" style="38" customWidth="1"/>
    <col min="6" max="6" width="8.875" style="2"/>
    <col min="7" max="7" width="11.125" style="2" customWidth="1"/>
    <col min="8" max="16384" width="8.875" style="2"/>
  </cols>
  <sheetData>
    <row r="1" spans="1:7" ht="18.95" customHeight="1">
      <c r="A1" s="2" t="s">
        <v>0</v>
      </c>
    </row>
    <row r="2" spans="1:7" ht="36" customHeight="1">
      <c r="A2" s="66" t="s">
        <v>1</v>
      </c>
      <c r="B2" s="67"/>
      <c r="C2" s="67"/>
      <c r="D2" s="67"/>
      <c r="E2" s="67"/>
      <c r="F2" s="66"/>
      <c r="G2" s="66"/>
    </row>
    <row r="3" spans="1:7" ht="27.95" customHeight="1">
      <c r="A3" s="73" t="s">
        <v>2</v>
      </c>
      <c r="B3" s="68" t="s">
        <v>3</v>
      </c>
      <c r="C3" s="68"/>
      <c r="D3" s="68" t="s">
        <v>4</v>
      </c>
      <c r="E3" s="68"/>
      <c r="F3" s="69" t="s">
        <v>5</v>
      </c>
      <c r="G3" s="69"/>
    </row>
    <row r="4" spans="1:7" ht="27.95" customHeight="1">
      <c r="A4" s="73"/>
      <c r="B4" s="70">
        <v>59</v>
      </c>
      <c r="C4" s="70"/>
      <c r="D4" s="70">
        <v>59</v>
      </c>
      <c r="E4" s="70"/>
      <c r="F4" s="71">
        <f>D4/B4</f>
        <v>1</v>
      </c>
      <c r="G4" s="71"/>
    </row>
    <row r="5" spans="1:7" ht="27.95" customHeight="1">
      <c r="A5" s="40" t="s">
        <v>6</v>
      </c>
      <c r="B5" s="68" t="s">
        <v>7</v>
      </c>
      <c r="C5" s="68"/>
      <c r="D5" s="68" t="s">
        <v>8</v>
      </c>
      <c r="E5" s="68"/>
      <c r="F5" s="69" t="s">
        <v>9</v>
      </c>
      <c r="G5" s="69"/>
    </row>
    <row r="6" spans="1:7" ht="27.95" customHeight="1">
      <c r="A6" s="41" t="s">
        <v>10</v>
      </c>
      <c r="B6" s="72">
        <v>33.49</v>
      </c>
      <c r="C6" s="72"/>
      <c r="D6" s="72">
        <f t="shared" ref="D6:F6" si="0">D7+D11</f>
        <v>36</v>
      </c>
      <c r="E6" s="72"/>
      <c r="F6" s="72">
        <f t="shared" si="0"/>
        <v>24.45</v>
      </c>
      <c r="G6" s="72"/>
    </row>
    <row r="7" spans="1:7" ht="27.95" customHeight="1">
      <c r="A7" s="41" t="s">
        <v>11</v>
      </c>
      <c r="B7" s="72">
        <f t="shared" ref="B7:F7" si="1">B9</f>
        <v>18</v>
      </c>
      <c r="C7" s="72"/>
      <c r="D7" s="72">
        <f t="shared" si="1"/>
        <v>18</v>
      </c>
      <c r="E7" s="72"/>
      <c r="F7" s="72">
        <f t="shared" si="1"/>
        <v>18</v>
      </c>
      <c r="G7" s="72"/>
    </row>
    <row r="8" spans="1:7" ht="27.95" customHeight="1">
      <c r="A8" s="41" t="s">
        <v>12</v>
      </c>
      <c r="B8" s="72"/>
      <c r="C8" s="72"/>
      <c r="D8" s="72"/>
      <c r="E8" s="72"/>
      <c r="F8" s="72"/>
      <c r="G8" s="72"/>
    </row>
    <row r="9" spans="1:7" ht="27.95" customHeight="1">
      <c r="A9" s="41" t="s">
        <v>13</v>
      </c>
      <c r="B9" s="72">
        <v>18</v>
      </c>
      <c r="C9" s="72"/>
      <c r="D9" s="72">
        <v>18</v>
      </c>
      <c r="E9" s="72"/>
      <c r="F9" s="72">
        <v>18</v>
      </c>
      <c r="G9" s="72"/>
    </row>
    <row r="10" spans="1:7" ht="27.95" customHeight="1">
      <c r="A10" s="41" t="s">
        <v>14</v>
      </c>
      <c r="B10" s="72"/>
      <c r="C10" s="72"/>
      <c r="D10" s="72"/>
      <c r="E10" s="72"/>
      <c r="F10" s="72"/>
      <c r="G10" s="72"/>
    </row>
    <row r="11" spans="1:7" ht="27.95" customHeight="1">
      <c r="A11" s="41" t="s">
        <v>15</v>
      </c>
      <c r="B11" s="72">
        <v>15.49</v>
      </c>
      <c r="C11" s="72"/>
      <c r="D11" s="72">
        <v>18</v>
      </c>
      <c r="E11" s="72"/>
      <c r="F11" s="72">
        <f>64500/10000</f>
        <v>6.45</v>
      </c>
      <c r="G11" s="72"/>
    </row>
    <row r="12" spans="1:7" ht="27.95" customHeight="1">
      <c r="A12" s="41" t="s">
        <v>16</v>
      </c>
      <c r="B12" s="72">
        <f t="shared" ref="B12:F12" si="2">B13+B14</f>
        <v>1528.34</v>
      </c>
      <c r="C12" s="72"/>
      <c r="D12" s="72">
        <f t="shared" si="2"/>
        <v>2505.645712</v>
      </c>
      <c r="E12" s="72"/>
      <c r="F12" s="72">
        <f t="shared" si="2"/>
        <v>1918.88</v>
      </c>
      <c r="G12" s="72"/>
    </row>
    <row r="13" spans="1:7" ht="27.95" customHeight="1">
      <c r="A13" s="41" t="s">
        <v>17</v>
      </c>
      <c r="B13" s="72">
        <v>86.81</v>
      </c>
      <c r="C13" s="72"/>
      <c r="D13" s="72">
        <f>943747.1/10000</f>
        <v>94.374709999999993</v>
      </c>
      <c r="E13" s="72"/>
      <c r="F13" s="72">
        <v>69.12</v>
      </c>
      <c r="G13" s="72"/>
    </row>
    <row r="14" spans="1:7" ht="27.95" customHeight="1">
      <c r="A14" s="41" t="s">
        <v>18</v>
      </c>
      <c r="B14" s="72">
        <v>1441.53</v>
      </c>
      <c r="C14" s="72"/>
      <c r="D14" s="72">
        <f>24112710.02/10000</f>
        <v>2411.271002</v>
      </c>
      <c r="E14" s="72"/>
      <c r="F14" s="72">
        <v>1849.76</v>
      </c>
      <c r="G14" s="72"/>
    </row>
    <row r="15" spans="1:7" ht="27.95" customHeight="1">
      <c r="A15" s="41" t="s">
        <v>19</v>
      </c>
      <c r="B15" s="72">
        <v>408.61</v>
      </c>
      <c r="C15" s="72"/>
      <c r="D15" s="72">
        <v>449.99</v>
      </c>
      <c r="E15" s="72"/>
      <c r="F15" s="72">
        <f>4360174.63/10000</f>
        <v>436.01746299999996</v>
      </c>
      <c r="G15" s="72"/>
    </row>
    <row r="16" spans="1:7" ht="27.95" customHeight="1">
      <c r="A16" s="41" t="s">
        <v>20</v>
      </c>
      <c r="B16" s="72">
        <v>258.10000000000002</v>
      </c>
      <c r="C16" s="72"/>
      <c r="D16" s="72">
        <v>39.5</v>
      </c>
      <c r="E16" s="72"/>
      <c r="F16" s="72">
        <v>39.5</v>
      </c>
      <c r="G16" s="72"/>
    </row>
    <row r="17" spans="1:7" ht="27.95" customHeight="1">
      <c r="A17" s="41" t="s">
        <v>21</v>
      </c>
      <c r="B17" s="72">
        <v>48.68</v>
      </c>
      <c r="C17" s="72"/>
      <c r="D17" s="72">
        <v>51</v>
      </c>
      <c r="E17" s="72"/>
      <c r="F17" s="72">
        <v>47.351779000000001</v>
      </c>
      <c r="G17" s="72"/>
    </row>
    <row r="18" spans="1:7" ht="27.95" customHeight="1">
      <c r="A18" s="41" t="s">
        <v>22</v>
      </c>
      <c r="B18" s="72">
        <v>2</v>
      </c>
      <c r="C18" s="72"/>
      <c r="D18" s="72">
        <v>14</v>
      </c>
      <c r="E18" s="72"/>
      <c r="F18" s="72">
        <v>3.0861999999999998</v>
      </c>
      <c r="G18" s="72"/>
    </row>
    <row r="19" spans="1:7" ht="27.95" customHeight="1">
      <c r="A19" s="41" t="s">
        <v>23</v>
      </c>
      <c r="B19" s="72">
        <v>963.2</v>
      </c>
      <c r="C19" s="72"/>
      <c r="D19" s="72">
        <v>1437.82</v>
      </c>
      <c r="E19" s="72"/>
      <c r="F19" s="72">
        <f>10153189/10000</f>
        <v>1015.3189</v>
      </c>
      <c r="G19" s="72"/>
    </row>
    <row r="20" spans="1:7" ht="27.95" customHeight="1">
      <c r="A20" s="41" t="s">
        <v>24</v>
      </c>
      <c r="B20" s="72">
        <v>1766.88</v>
      </c>
      <c r="C20" s="72"/>
      <c r="D20" s="72">
        <f>26444475.5/10000</f>
        <v>2644.4475499999999</v>
      </c>
      <c r="E20" s="72"/>
      <c r="F20" s="72">
        <f>25233636.26/10000</f>
        <v>2523.3636260000003</v>
      </c>
      <c r="G20" s="72"/>
    </row>
    <row r="21" spans="1:7" ht="27.95" customHeight="1">
      <c r="A21" s="77" t="s">
        <v>25</v>
      </c>
      <c r="B21" s="80" t="s">
        <v>26</v>
      </c>
      <c r="C21" s="72" t="s">
        <v>27</v>
      </c>
      <c r="D21" s="72" t="s">
        <v>28</v>
      </c>
      <c r="E21" s="72" t="s">
        <v>29</v>
      </c>
      <c r="F21" s="73" t="s">
        <v>30</v>
      </c>
      <c r="G21" s="73" t="s">
        <v>31</v>
      </c>
    </row>
    <row r="22" spans="1:7" ht="27.95" customHeight="1">
      <c r="A22" s="78"/>
      <c r="B22" s="81"/>
      <c r="C22" s="72"/>
      <c r="D22" s="72"/>
      <c r="E22" s="72"/>
      <c r="F22" s="73"/>
      <c r="G22" s="73"/>
    </row>
    <row r="23" spans="1:7" ht="27.95" customHeight="1">
      <c r="A23" s="79"/>
      <c r="B23" s="42">
        <v>0</v>
      </c>
      <c r="C23" s="42">
        <v>0</v>
      </c>
      <c r="D23" s="42">
        <v>0</v>
      </c>
      <c r="E23" s="42">
        <v>0</v>
      </c>
      <c r="F23" s="42">
        <v>0</v>
      </c>
      <c r="G23" s="42">
        <v>0</v>
      </c>
    </row>
    <row r="24" spans="1:7" ht="27.95" customHeight="1">
      <c r="A24" s="39" t="s">
        <v>32</v>
      </c>
      <c r="B24" s="72" t="s">
        <v>33</v>
      </c>
      <c r="C24" s="72"/>
      <c r="D24" s="72"/>
      <c r="E24" s="72"/>
      <c r="F24" s="73"/>
      <c r="G24" s="73"/>
    </row>
    <row r="25" spans="1:7" ht="42" customHeight="1">
      <c r="A25" s="74" t="s">
        <v>34</v>
      </c>
      <c r="B25" s="75"/>
      <c r="C25" s="75"/>
      <c r="D25" s="75"/>
      <c r="E25" s="75"/>
      <c r="F25" s="75"/>
      <c r="G25" s="75"/>
    </row>
    <row r="26" spans="1:7" ht="27.95" customHeight="1">
      <c r="A26" s="76" t="s">
        <v>35</v>
      </c>
      <c r="B26" s="76"/>
      <c r="C26" s="76"/>
      <c r="D26" s="76"/>
      <c r="E26" s="76"/>
      <c r="F26" s="76"/>
      <c r="G26" s="76"/>
    </row>
  </sheetData>
  <mergeCells count="66">
    <mergeCell ref="B24:G24"/>
    <mergeCell ref="A25:G25"/>
    <mergeCell ref="A26:G26"/>
    <mergeCell ref="A3:A4"/>
    <mergeCell ref="A21:A23"/>
    <mergeCell ref="B21:B22"/>
    <mergeCell ref="C21:C22"/>
    <mergeCell ref="D21:D22"/>
    <mergeCell ref="E21:E22"/>
    <mergeCell ref="F21:F22"/>
    <mergeCell ref="G21:G22"/>
    <mergeCell ref="B19:C19"/>
    <mergeCell ref="D19:E19"/>
    <mergeCell ref="F19:G19"/>
    <mergeCell ref="B20:C20"/>
    <mergeCell ref="D20:E20"/>
    <mergeCell ref="F20:G20"/>
    <mergeCell ref="B17:C17"/>
    <mergeCell ref="D17:E17"/>
    <mergeCell ref="F17:G17"/>
    <mergeCell ref="B18:C18"/>
    <mergeCell ref="D18:E18"/>
    <mergeCell ref="F18:G18"/>
    <mergeCell ref="B15:C15"/>
    <mergeCell ref="D15:E15"/>
    <mergeCell ref="F15:G15"/>
    <mergeCell ref="B16:C16"/>
    <mergeCell ref="D16:E16"/>
    <mergeCell ref="F16:G16"/>
    <mergeCell ref="B13:C13"/>
    <mergeCell ref="D13:E13"/>
    <mergeCell ref="F13:G13"/>
    <mergeCell ref="B14:C14"/>
    <mergeCell ref="D14:E14"/>
    <mergeCell ref="F14:G14"/>
    <mergeCell ref="B11:C11"/>
    <mergeCell ref="D11:E11"/>
    <mergeCell ref="F11:G11"/>
    <mergeCell ref="B12:C12"/>
    <mergeCell ref="D12:E12"/>
    <mergeCell ref="F12:G12"/>
    <mergeCell ref="B9:C9"/>
    <mergeCell ref="D9:E9"/>
    <mergeCell ref="F9:G9"/>
    <mergeCell ref="B10:C10"/>
    <mergeCell ref="D10:E10"/>
    <mergeCell ref="F10:G10"/>
    <mergeCell ref="B7:C7"/>
    <mergeCell ref="D7:E7"/>
    <mergeCell ref="F7:G7"/>
    <mergeCell ref="B8:C8"/>
    <mergeCell ref="D8:E8"/>
    <mergeCell ref="F8:G8"/>
    <mergeCell ref="B5:C5"/>
    <mergeCell ref="D5:E5"/>
    <mergeCell ref="F5:G5"/>
    <mergeCell ref="B6:C6"/>
    <mergeCell ref="D6:E6"/>
    <mergeCell ref="F6:G6"/>
    <mergeCell ref="A2:G2"/>
    <mergeCell ref="B3:C3"/>
    <mergeCell ref="D3:E3"/>
    <mergeCell ref="F3:G3"/>
    <mergeCell ref="B4:C4"/>
    <mergeCell ref="D4:E4"/>
    <mergeCell ref="F4:G4"/>
  </mergeCells>
  <phoneticPr fontId="19" type="noConversion"/>
  <printOptions horizontalCentered="1"/>
  <pageMargins left="0.59055118110236227" right="0.39370078740157483" top="0.78740157480314965" bottom="0.59055118110236227" header="0" footer="0"/>
  <pageSetup paperSize="9"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topLeftCell="A28" zoomScale="130" zoomScaleNormal="130" workbookViewId="0">
      <selection activeCell="E32" sqref="E32:F32"/>
    </sheetView>
  </sheetViews>
  <sheetFormatPr defaultColWidth="9" defaultRowHeight="15"/>
  <cols>
    <col min="1" max="2" width="9" style="29"/>
    <col min="3" max="3" width="11.25" style="29" customWidth="1"/>
    <col min="4" max="4" width="33.875" style="29" customWidth="1"/>
    <col min="5" max="6" width="9.25" style="29"/>
    <col min="7" max="8" width="9" style="29"/>
    <col min="9" max="9" width="13.25" style="29" customWidth="1"/>
    <col min="10" max="16384" width="9" style="29"/>
  </cols>
  <sheetData>
    <row r="1" spans="1:9">
      <c r="A1" s="5" t="s">
        <v>36</v>
      </c>
      <c r="B1" s="1"/>
      <c r="C1" s="1"/>
      <c r="D1" s="4"/>
      <c r="E1" s="4"/>
      <c r="F1" s="1"/>
      <c r="G1" s="1"/>
      <c r="H1" s="1"/>
      <c r="I1" s="1"/>
    </row>
    <row r="2" spans="1:9" ht="18.75">
      <c r="A2" s="66" t="s">
        <v>37</v>
      </c>
      <c r="B2" s="66"/>
      <c r="C2" s="66"/>
      <c r="D2" s="66"/>
      <c r="E2" s="66"/>
      <c r="F2" s="66"/>
      <c r="G2" s="66"/>
      <c r="H2" s="66"/>
      <c r="I2" s="66"/>
    </row>
    <row r="3" spans="1:9" ht="30.95" customHeight="1">
      <c r="A3" s="7" t="s">
        <v>38</v>
      </c>
      <c r="B3" s="82" t="s">
        <v>39</v>
      </c>
      <c r="C3" s="82"/>
      <c r="D3" s="82"/>
      <c r="E3" s="82"/>
      <c r="F3" s="82"/>
      <c r="G3" s="82"/>
      <c r="H3" s="82"/>
      <c r="I3" s="82"/>
    </row>
    <row r="4" spans="1:9" ht="33" customHeight="1">
      <c r="A4" s="93" t="s">
        <v>40</v>
      </c>
      <c r="B4" s="83"/>
      <c r="C4" s="84"/>
      <c r="D4" s="6" t="s">
        <v>41</v>
      </c>
      <c r="E4" s="6" t="s">
        <v>42</v>
      </c>
      <c r="F4" s="6" t="s">
        <v>43</v>
      </c>
      <c r="G4" s="6" t="s">
        <v>44</v>
      </c>
      <c r="H4" s="6" t="s">
        <v>45</v>
      </c>
      <c r="I4" s="6" t="s">
        <v>46</v>
      </c>
    </row>
    <row r="5" spans="1:9" ht="33" customHeight="1">
      <c r="A5" s="94"/>
      <c r="B5" s="85" t="s">
        <v>47</v>
      </c>
      <c r="C5" s="82"/>
      <c r="D5" s="9">
        <v>4222.78</v>
      </c>
      <c r="E5" s="9">
        <v>5150.09</v>
      </c>
      <c r="F5" s="9">
        <v>4442.24</v>
      </c>
      <c r="G5" s="30">
        <v>10</v>
      </c>
      <c r="H5" s="22">
        <f>F5/E5</f>
        <v>0.86255579999572818</v>
      </c>
      <c r="I5" s="26">
        <f>G5*H5</f>
        <v>8.625557999957282</v>
      </c>
    </row>
    <row r="6" spans="1:9" ht="33" customHeight="1">
      <c r="A6" s="94"/>
      <c r="B6" s="86" t="s">
        <v>48</v>
      </c>
      <c r="C6" s="87"/>
      <c r="D6" s="26"/>
      <c r="E6" s="26"/>
      <c r="F6" s="87" t="s">
        <v>49</v>
      </c>
      <c r="G6" s="87"/>
      <c r="H6" s="87"/>
      <c r="I6" s="87"/>
    </row>
    <row r="7" spans="1:9" ht="33" customHeight="1">
      <c r="A7" s="94"/>
      <c r="B7" s="86" t="s">
        <v>50</v>
      </c>
      <c r="C7" s="87"/>
      <c r="D7" s="9">
        <v>4222.78</v>
      </c>
      <c r="E7" s="9">
        <v>5149.59</v>
      </c>
      <c r="F7" s="87" t="s">
        <v>51</v>
      </c>
      <c r="G7" s="87"/>
      <c r="H7" s="87"/>
      <c r="I7" s="87"/>
    </row>
    <row r="8" spans="1:9" ht="33" customHeight="1">
      <c r="A8" s="94"/>
      <c r="B8" s="85" t="s">
        <v>52</v>
      </c>
      <c r="C8" s="82"/>
      <c r="D8" s="31"/>
      <c r="E8" s="26"/>
      <c r="F8" s="87" t="s">
        <v>53</v>
      </c>
      <c r="G8" s="87"/>
      <c r="H8" s="87"/>
      <c r="I8" s="87"/>
    </row>
    <row r="9" spans="1:9" ht="33" customHeight="1">
      <c r="A9" s="94"/>
      <c r="B9" s="85" t="s">
        <v>54</v>
      </c>
      <c r="C9" s="82"/>
      <c r="D9" s="31"/>
      <c r="E9" s="26"/>
      <c r="F9" s="82"/>
      <c r="G9" s="82"/>
      <c r="H9" s="82"/>
      <c r="I9" s="82"/>
    </row>
    <row r="10" spans="1:9" ht="33" customHeight="1">
      <c r="A10" s="95"/>
      <c r="B10" s="85" t="s">
        <v>55</v>
      </c>
      <c r="C10" s="82"/>
      <c r="D10" s="31"/>
      <c r="E10" s="26">
        <v>0.5</v>
      </c>
      <c r="F10" s="88">
        <v>0.5</v>
      </c>
      <c r="G10" s="88"/>
      <c r="H10" s="88"/>
      <c r="I10" s="88"/>
    </row>
    <row r="11" spans="1:9" ht="24" customHeight="1">
      <c r="A11" s="96" t="s">
        <v>56</v>
      </c>
      <c r="B11" s="82" t="s">
        <v>57</v>
      </c>
      <c r="C11" s="82"/>
      <c r="D11" s="82"/>
      <c r="E11" s="82" t="s">
        <v>58</v>
      </c>
      <c r="F11" s="82"/>
      <c r="G11" s="82"/>
      <c r="H11" s="82"/>
      <c r="I11" s="82"/>
    </row>
    <row r="12" spans="1:9" ht="327" customHeight="1">
      <c r="A12" s="96"/>
      <c r="B12" s="87" t="s">
        <v>59</v>
      </c>
      <c r="C12" s="87"/>
      <c r="D12" s="87"/>
      <c r="E12" s="87" t="s">
        <v>200</v>
      </c>
      <c r="F12" s="87"/>
      <c r="G12" s="87"/>
      <c r="H12" s="87"/>
      <c r="I12" s="87"/>
    </row>
    <row r="13" spans="1:9">
      <c r="A13" s="97" t="s">
        <v>60</v>
      </c>
      <c r="B13" s="82" t="s">
        <v>61</v>
      </c>
      <c r="C13" s="82" t="s">
        <v>62</v>
      </c>
      <c r="D13" s="82" t="s">
        <v>63</v>
      </c>
      <c r="E13" s="82" t="s">
        <v>64</v>
      </c>
      <c r="F13" s="82" t="s">
        <v>65</v>
      </c>
      <c r="G13" s="82" t="s">
        <v>44</v>
      </c>
      <c r="H13" s="103" t="s">
        <v>46</v>
      </c>
      <c r="I13" s="82" t="s">
        <v>66</v>
      </c>
    </row>
    <row r="14" spans="1:9">
      <c r="A14" s="98"/>
      <c r="B14" s="82"/>
      <c r="C14" s="82"/>
      <c r="D14" s="82"/>
      <c r="E14" s="82"/>
      <c r="F14" s="82"/>
      <c r="G14" s="82"/>
      <c r="H14" s="103"/>
      <c r="I14" s="82"/>
    </row>
    <row r="15" spans="1:9">
      <c r="A15" s="98"/>
      <c r="B15" s="82"/>
      <c r="C15" s="82"/>
      <c r="D15" s="82"/>
      <c r="E15" s="82"/>
      <c r="F15" s="82"/>
      <c r="G15" s="82"/>
      <c r="H15" s="103"/>
      <c r="I15" s="82"/>
    </row>
    <row r="16" spans="1:9" ht="18" customHeight="1">
      <c r="A16" s="98"/>
      <c r="B16" s="82" t="s">
        <v>67</v>
      </c>
      <c r="C16" s="82" t="s">
        <v>68</v>
      </c>
      <c r="D16" s="17" t="s">
        <v>69</v>
      </c>
      <c r="E16" s="6">
        <v>30</v>
      </c>
      <c r="F16" s="43">
        <v>30</v>
      </c>
      <c r="G16" s="19">
        <v>3</v>
      </c>
      <c r="H16" s="43">
        <v>3</v>
      </c>
      <c r="I16" s="11"/>
    </row>
    <row r="17" spans="1:9" ht="18" customHeight="1">
      <c r="A17" s="98"/>
      <c r="B17" s="82"/>
      <c r="C17" s="82"/>
      <c r="D17" s="17" t="s">
        <v>70</v>
      </c>
      <c r="E17" s="6">
        <v>45000</v>
      </c>
      <c r="F17" s="43">
        <v>62000</v>
      </c>
      <c r="G17" s="19">
        <v>3</v>
      </c>
      <c r="H17" s="51">
        <v>3</v>
      </c>
      <c r="I17" s="11"/>
    </row>
    <row r="18" spans="1:9" ht="18" customHeight="1">
      <c r="A18" s="98"/>
      <c r="B18" s="82"/>
      <c r="C18" s="82"/>
      <c r="D18" s="17" t="s">
        <v>71</v>
      </c>
      <c r="E18" s="20">
        <v>1</v>
      </c>
      <c r="F18" s="44">
        <v>1</v>
      </c>
      <c r="G18" s="19">
        <v>3</v>
      </c>
      <c r="H18" s="51">
        <v>3</v>
      </c>
      <c r="I18" s="11"/>
    </row>
    <row r="19" spans="1:9" ht="18" customHeight="1">
      <c r="A19" s="98"/>
      <c r="B19" s="82"/>
      <c r="C19" s="82"/>
      <c r="D19" s="27" t="s">
        <v>72</v>
      </c>
      <c r="E19" s="6">
        <v>122</v>
      </c>
      <c r="F19" s="43">
        <v>122</v>
      </c>
      <c r="G19" s="19">
        <v>3</v>
      </c>
      <c r="H19" s="51">
        <v>3</v>
      </c>
      <c r="I19" s="11"/>
    </row>
    <row r="20" spans="1:9" ht="27.95" customHeight="1">
      <c r="A20" s="98"/>
      <c r="B20" s="100" t="s">
        <v>67</v>
      </c>
      <c r="C20" s="93" t="s">
        <v>68</v>
      </c>
      <c r="D20" s="17" t="s">
        <v>73</v>
      </c>
      <c r="E20" s="6">
        <v>263</v>
      </c>
      <c r="F20" s="43">
        <v>263</v>
      </c>
      <c r="G20" s="19">
        <v>3</v>
      </c>
      <c r="H20" s="51">
        <v>3</v>
      </c>
      <c r="I20" s="11"/>
    </row>
    <row r="21" spans="1:9" ht="27.95" customHeight="1">
      <c r="A21" s="98"/>
      <c r="B21" s="101"/>
      <c r="C21" s="94"/>
      <c r="D21" s="27" t="s">
        <v>74</v>
      </c>
      <c r="E21" s="6" t="s">
        <v>75</v>
      </c>
      <c r="F21" s="43" t="s">
        <v>75</v>
      </c>
      <c r="G21" s="19">
        <v>3</v>
      </c>
      <c r="H21" s="51">
        <v>3</v>
      </c>
      <c r="I21" s="11"/>
    </row>
    <row r="22" spans="1:9" ht="27.95" customHeight="1">
      <c r="A22" s="98"/>
      <c r="B22" s="101"/>
      <c r="C22" s="94"/>
      <c r="D22" s="27" t="s">
        <v>76</v>
      </c>
      <c r="E22" s="6">
        <v>600</v>
      </c>
      <c r="F22" s="43">
        <v>624</v>
      </c>
      <c r="G22" s="19">
        <v>3</v>
      </c>
      <c r="H22" s="51">
        <v>3</v>
      </c>
      <c r="I22" s="11"/>
    </row>
    <row r="23" spans="1:9" ht="23.1" customHeight="1">
      <c r="A23" s="98"/>
      <c r="B23" s="101"/>
      <c r="C23" s="94"/>
      <c r="D23" s="27" t="s">
        <v>77</v>
      </c>
      <c r="E23" s="6" t="s">
        <v>78</v>
      </c>
      <c r="F23" s="43" t="s">
        <v>79</v>
      </c>
      <c r="G23" s="19">
        <v>3</v>
      </c>
      <c r="H23" s="51">
        <v>3</v>
      </c>
      <c r="I23" s="11"/>
    </row>
    <row r="24" spans="1:9" ht="24" customHeight="1">
      <c r="A24" s="99"/>
      <c r="B24" s="102"/>
      <c r="C24" s="95"/>
      <c r="D24" s="27" t="s">
        <v>80</v>
      </c>
      <c r="E24" s="6" t="s">
        <v>81</v>
      </c>
      <c r="F24" s="43" t="s">
        <v>82</v>
      </c>
      <c r="G24" s="19">
        <v>3</v>
      </c>
      <c r="H24" s="51">
        <v>3</v>
      </c>
      <c r="I24" s="11"/>
    </row>
    <row r="25" spans="1:9" ht="29.1" customHeight="1">
      <c r="A25" s="98" t="s">
        <v>60</v>
      </c>
      <c r="B25" s="101" t="s">
        <v>67</v>
      </c>
      <c r="C25" s="82" t="s">
        <v>83</v>
      </c>
      <c r="D25" s="17" t="s">
        <v>84</v>
      </c>
      <c r="E25" s="20">
        <v>1</v>
      </c>
      <c r="F25" s="44">
        <v>1</v>
      </c>
      <c r="G25" s="19">
        <v>4</v>
      </c>
      <c r="H25" s="51">
        <v>4</v>
      </c>
      <c r="I25" s="11"/>
    </row>
    <row r="26" spans="1:9" ht="27.95" customHeight="1">
      <c r="A26" s="98"/>
      <c r="B26" s="101"/>
      <c r="C26" s="82"/>
      <c r="D26" s="27" t="s">
        <v>85</v>
      </c>
      <c r="E26" s="20">
        <v>1</v>
      </c>
      <c r="F26" s="44">
        <v>1</v>
      </c>
      <c r="G26" s="19">
        <v>4</v>
      </c>
      <c r="H26" s="51">
        <v>4</v>
      </c>
      <c r="I26" s="11"/>
    </row>
    <row r="27" spans="1:9" ht="24" customHeight="1">
      <c r="A27" s="98"/>
      <c r="B27" s="101"/>
      <c r="C27" s="82" t="s">
        <v>86</v>
      </c>
      <c r="D27" s="17" t="s">
        <v>87</v>
      </c>
      <c r="E27" s="20">
        <v>1</v>
      </c>
      <c r="F27" s="44">
        <v>1</v>
      </c>
      <c r="G27" s="19">
        <v>4</v>
      </c>
      <c r="H27" s="51">
        <v>4</v>
      </c>
      <c r="I27" s="11"/>
    </row>
    <row r="28" spans="1:9" ht="24" customHeight="1">
      <c r="A28" s="98"/>
      <c r="B28" s="101"/>
      <c r="C28" s="82"/>
      <c r="D28" s="17" t="s">
        <v>88</v>
      </c>
      <c r="E28" s="32">
        <v>1</v>
      </c>
      <c r="F28" s="45">
        <v>1</v>
      </c>
      <c r="G28" s="19">
        <v>4</v>
      </c>
      <c r="H28" s="51">
        <v>4</v>
      </c>
      <c r="I28" s="11"/>
    </row>
    <row r="29" spans="1:9" ht="24" customHeight="1">
      <c r="A29" s="98"/>
      <c r="B29" s="101"/>
      <c r="C29" s="82" t="s">
        <v>89</v>
      </c>
      <c r="D29" s="27" t="s">
        <v>90</v>
      </c>
      <c r="E29" s="20">
        <v>1</v>
      </c>
      <c r="F29" s="44">
        <v>1</v>
      </c>
      <c r="G29" s="19">
        <v>4</v>
      </c>
      <c r="H29" s="51">
        <v>4</v>
      </c>
      <c r="I29" s="6"/>
    </row>
    <row r="30" spans="1:9" ht="27" customHeight="1">
      <c r="A30" s="98"/>
      <c r="B30" s="102"/>
      <c r="C30" s="82"/>
      <c r="D30" s="27" t="s">
        <v>91</v>
      </c>
      <c r="E30" s="20">
        <v>1</v>
      </c>
      <c r="F30" s="44">
        <v>1</v>
      </c>
      <c r="G30" s="19">
        <v>3</v>
      </c>
      <c r="H30" s="51">
        <v>3</v>
      </c>
      <c r="I30" s="6"/>
    </row>
    <row r="31" spans="1:9" ht="29.1" customHeight="1">
      <c r="A31" s="98"/>
      <c r="B31" s="85" t="s">
        <v>92</v>
      </c>
      <c r="C31" s="82" t="s">
        <v>93</v>
      </c>
      <c r="D31" s="27" t="s">
        <v>94</v>
      </c>
      <c r="E31" s="62">
        <v>194</v>
      </c>
      <c r="F31" s="62">
        <v>197</v>
      </c>
      <c r="G31" s="19">
        <v>3</v>
      </c>
      <c r="H31" s="51">
        <v>3</v>
      </c>
      <c r="I31" s="27"/>
    </row>
    <row r="32" spans="1:9" ht="26.1" customHeight="1">
      <c r="A32" s="98"/>
      <c r="B32" s="85"/>
      <c r="C32" s="82"/>
      <c r="D32" s="33" t="s">
        <v>95</v>
      </c>
      <c r="E32" s="63">
        <v>0.1</v>
      </c>
      <c r="F32" s="63">
        <v>0.1149</v>
      </c>
      <c r="G32" s="19">
        <v>3</v>
      </c>
      <c r="H32" s="43">
        <v>3</v>
      </c>
      <c r="I32" s="27"/>
    </row>
    <row r="33" spans="1:9" ht="36">
      <c r="A33" s="98"/>
      <c r="B33" s="85"/>
      <c r="C33" s="82" t="s">
        <v>96</v>
      </c>
      <c r="D33" s="27" t="s">
        <v>97</v>
      </c>
      <c r="E33" s="18" t="s">
        <v>98</v>
      </c>
      <c r="F33" s="46" t="s">
        <v>99</v>
      </c>
      <c r="G33" s="19">
        <v>3</v>
      </c>
      <c r="H33" s="51">
        <v>3</v>
      </c>
      <c r="I33" s="27"/>
    </row>
    <row r="34" spans="1:9" ht="27.95" customHeight="1">
      <c r="A34" s="98"/>
      <c r="B34" s="85"/>
      <c r="C34" s="82"/>
      <c r="D34" s="27" t="s">
        <v>100</v>
      </c>
      <c r="E34" s="34">
        <v>0</v>
      </c>
      <c r="F34" s="43">
        <v>0</v>
      </c>
      <c r="G34" s="19">
        <v>3</v>
      </c>
      <c r="H34" s="51">
        <v>3</v>
      </c>
      <c r="I34" s="27"/>
    </row>
    <row r="35" spans="1:9" ht="32.1" customHeight="1">
      <c r="A35" s="98"/>
      <c r="B35" s="85"/>
      <c r="C35" s="82"/>
      <c r="D35" s="27" t="s">
        <v>101</v>
      </c>
      <c r="E35" s="20">
        <v>1</v>
      </c>
      <c r="F35" s="44">
        <v>1</v>
      </c>
      <c r="G35" s="19">
        <v>3</v>
      </c>
      <c r="H35" s="51">
        <v>3</v>
      </c>
      <c r="I35" s="27"/>
    </row>
    <row r="36" spans="1:9" ht="24" customHeight="1">
      <c r="A36" s="98"/>
      <c r="B36" s="85"/>
      <c r="C36" s="82" t="s">
        <v>102</v>
      </c>
      <c r="D36" s="27" t="s">
        <v>103</v>
      </c>
      <c r="E36" s="6">
        <v>17</v>
      </c>
      <c r="F36" s="43">
        <v>17</v>
      </c>
      <c r="G36" s="19">
        <v>3</v>
      </c>
      <c r="H36" s="51">
        <v>3</v>
      </c>
      <c r="I36" s="27"/>
    </row>
    <row r="37" spans="1:9" ht="36" customHeight="1">
      <c r="A37" s="98"/>
      <c r="B37" s="85"/>
      <c r="C37" s="82"/>
      <c r="D37" s="27" t="s">
        <v>104</v>
      </c>
      <c r="E37" s="6" t="s">
        <v>105</v>
      </c>
      <c r="F37" s="48" t="s">
        <v>201</v>
      </c>
      <c r="G37" s="19">
        <v>3</v>
      </c>
      <c r="H37" s="51">
        <v>3</v>
      </c>
      <c r="I37" s="27"/>
    </row>
    <row r="38" spans="1:9" ht="26.1" customHeight="1">
      <c r="A38" s="98"/>
      <c r="B38" s="85"/>
      <c r="C38" s="82"/>
      <c r="D38" s="27" t="s">
        <v>106</v>
      </c>
      <c r="E38" s="64">
        <v>29.03</v>
      </c>
      <c r="F38" s="64">
        <v>29.03</v>
      </c>
      <c r="G38" s="19">
        <v>3</v>
      </c>
      <c r="H38" s="51">
        <v>3</v>
      </c>
      <c r="I38" s="27"/>
    </row>
    <row r="39" spans="1:9" ht="24.75">
      <c r="A39" s="98"/>
      <c r="B39" s="85"/>
      <c r="C39" s="82" t="s">
        <v>107</v>
      </c>
      <c r="D39" s="27" t="s">
        <v>108</v>
      </c>
      <c r="E39" s="18" t="s">
        <v>109</v>
      </c>
      <c r="F39" s="47">
        <v>1</v>
      </c>
      <c r="G39" s="19">
        <v>3</v>
      </c>
      <c r="H39" s="51">
        <v>3</v>
      </c>
      <c r="I39" s="27"/>
    </row>
    <row r="40" spans="1:9" ht="33" customHeight="1">
      <c r="A40" s="98"/>
      <c r="B40" s="85"/>
      <c r="C40" s="82"/>
      <c r="D40" s="27" t="s">
        <v>110</v>
      </c>
      <c r="E40" s="34" t="s">
        <v>111</v>
      </c>
      <c r="F40" s="49" t="s">
        <v>111</v>
      </c>
      <c r="G40" s="19">
        <v>3</v>
      </c>
      <c r="H40" s="51">
        <v>3</v>
      </c>
      <c r="I40" s="27"/>
    </row>
    <row r="41" spans="1:9" ht="27" customHeight="1">
      <c r="A41" s="98"/>
      <c r="B41" s="85" t="s">
        <v>112</v>
      </c>
      <c r="C41" s="82" t="s">
        <v>113</v>
      </c>
      <c r="D41" s="27" t="s">
        <v>114</v>
      </c>
      <c r="E41" s="6" t="s">
        <v>115</v>
      </c>
      <c r="F41" s="50">
        <v>0.98499999999999999</v>
      </c>
      <c r="G41" s="19">
        <v>3</v>
      </c>
      <c r="H41" s="51">
        <v>3</v>
      </c>
      <c r="I41" s="27"/>
    </row>
    <row r="42" spans="1:9" ht="27" customHeight="1">
      <c r="A42" s="98"/>
      <c r="B42" s="85"/>
      <c r="C42" s="82"/>
      <c r="D42" s="27" t="s">
        <v>116</v>
      </c>
      <c r="E42" s="20" t="s">
        <v>117</v>
      </c>
      <c r="F42" s="50">
        <v>0.98499999999999999</v>
      </c>
      <c r="G42" s="19">
        <v>2</v>
      </c>
      <c r="H42" s="51">
        <v>2</v>
      </c>
      <c r="I42" s="27"/>
    </row>
    <row r="43" spans="1:9" ht="27" customHeight="1">
      <c r="A43" s="99"/>
      <c r="B43" s="85"/>
      <c r="C43" s="82"/>
      <c r="D43" s="27" t="s">
        <v>118</v>
      </c>
      <c r="E43" s="20">
        <v>1</v>
      </c>
      <c r="F43" s="50">
        <v>1</v>
      </c>
      <c r="G43" s="19">
        <v>5</v>
      </c>
      <c r="H43" s="51">
        <v>5</v>
      </c>
      <c r="I43" s="27"/>
    </row>
    <row r="44" spans="1:9" ht="21.95" customHeight="1">
      <c r="A44" s="89" t="s">
        <v>119</v>
      </c>
      <c r="B44" s="90"/>
      <c r="C44" s="90"/>
      <c r="D44" s="90"/>
      <c r="E44" s="90"/>
      <c r="F44" s="90"/>
      <c r="G44" s="24">
        <f>SUM(G16:G43)+G5</f>
        <v>100</v>
      </c>
      <c r="H44" s="52">
        <f>SUM(H16:H43)+I5</f>
        <v>98.62555799995728</v>
      </c>
      <c r="I44" s="37"/>
    </row>
    <row r="45" spans="1:9">
      <c r="A45" s="35" t="s">
        <v>120</v>
      </c>
      <c r="B45" s="36"/>
      <c r="C45" s="91" t="s">
        <v>121</v>
      </c>
      <c r="D45" s="91"/>
      <c r="E45" s="92" t="s">
        <v>122</v>
      </c>
      <c r="F45" s="92"/>
      <c r="G45" s="91" t="s">
        <v>123</v>
      </c>
      <c r="H45" s="91"/>
      <c r="I45" s="91"/>
    </row>
  </sheetData>
  <mergeCells count="49">
    <mergeCell ref="E13:E15"/>
    <mergeCell ref="F13:F15"/>
    <mergeCell ref="G13:G15"/>
    <mergeCell ref="H13:H15"/>
    <mergeCell ref="I13:I15"/>
    <mergeCell ref="C33:C35"/>
    <mergeCell ref="C36:C38"/>
    <mergeCell ref="C39:C40"/>
    <mergeCell ref="C41:C43"/>
    <mergeCell ref="D13:D15"/>
    <mergeCell ref="C20:C24"/>
    <mergeCell ref="C25:C26"/>
    <mergeCell ref="C27:C28"/>
    <mergeCell ref="C29:C30"/>
    <mergeCell ref="C31:C32"/>
    <mergeCell ref="A44:F44"/>
    <mergeCell ref="C45:D45"/>
    <mergeCell ref="E45:F45"/>
    <mergeCell ref="G45:I45"/>
    <mergeCell ref="A4:A10"/>
    <mergeCell ref="A11:A12"/>
    <mergeCell ref="A13:A24"/>
    <mergeCell ref="A25:A43"/>
    <mergeCell ref="B13:B15"/>
    <mergeCell ref="B16:B19"/>
    <mergeCell ref="B20:B24"/>
    <mergeCell ref="B25:B30"/>
    <mergeCell ref="B31:B40"/>
    <mergeCell ref="B41:B43"/>
    <mergeCell ref="C13:C15"/>
    <mergeCell ref="C16:C19"/>
    <mergeCell ref="B10:C10"/>
    <mergeCell ref="F10:I10"/>
    <mergeCell ref="B11:D11"/>
    <mergeCell ref="E11:I11"/>
    <mergeCell ref="B12:D12"/>
    <mergeCell ref="E12:I12"/>
    <mergeCell ref="B7:C7"/>
    <mergeCell ref="F7:I7"/>
    <mergeCell ref="B8:C8"/>
    <mergeCell ref="F8:I8"/>
    <mergeCell ref="B9:C9"/>
    <mergeCell ref="F9:I9"/>
    <mergeCell ref="A2:I2"/>
    <mergeCell ref="B3:I3"/>
    <mergeCell ref="B4:C4"/>
    <mergeCell ref="B5:C5"/>
    <mergeCell ref="B6:C6"/>
    <mergeCell ref="F6:I6"/>
  </mergeCells>
  <phoneticPr fontId="19" type="noConversion"/>
  <printOptions horizontalCentered="1"/>
  <pageMargins left="0.74803149606299213" right="0.39370078740157483" top="1.1811023622047245" bottom="0.59055118110236227" header="0.51181102362204722" footer="0.51181102362204722"/>
  <pageSetup paperSize="9" scale="8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topLeftCell="A16" workbookViewId="0">
      <selection activeCell="E24" sqref="E24"/>
    </sheetView>
  </sheetViews>
  <sheetFormatPr defaultColWidth="8.875" defaultRowHeight="12.75"/>
  <cols>
    <col min="1" max="1" width="11.375" style="1" customWidth="1"/>
    <col min="2" max="2" width="12.25" style="1" customWidth="1"/>
    <col min="3" max="3" width="10.375" style="1" customWidth="1"/>
    <col min="4" max="4" width="28.75" style="4" customWidth="1"/>
    <col min="5" max="5" width="12.25" style="4" customWidth="1"/>
    <col min="6" max="8" width="12.25" style="1" customWidth="1"/>
    <col min="9" max="9" width="11.625" style="1" customWidth="1"/>
    <col min="10" max="16384" width="8.875" style="1"/>
  </cols>
  <sheetData>
    <row r="1" spans="1:9" ht="18" customHeight="1">
      <c r="A1" s="5" t="s">
        <v>124</v>
      </c>
    </row>
    <row r="2" spans="1:9" ht="23.1" customHeight="1">
      <c r="A2" s="66" t="s">
        <v>125</v>
      </c>
      <c r="B2" s="66"/>
      <c r="C2" s="66"/>
      <c r="D2" s="66"/>
      <c r="E2" s="66"/>
      <c r="F2" s="66"/>
      <c r="G2" s="66"/>
      <c r="H2" s="66"/>
      <c r="I2" s="66"/>
    </row>
    <row r="3" spans="1:9" s="2" customFormat="1" ht="17.100000000000001" customHeight="1">
      <c r="A3" s="6" t="s">
        <v>126</v>
      </c>
      <c r="B3" s="93" t="s">
        <v>127</v>
      </c>
      <c r="C3" s="93"/>
      <c r="D3" s="82"/>
      <c r="E3" s="82"/>
      <c r="F3" s="82"/>
      <c r="G3" s="82"/>
      <c r="H3" s="82"/>
      <c r="I3" s="82"/>
    </row>
    <row r="4" spans="1:9" s="2" customFormat="1" ht="17.100000000000001" customHeight="1">
      <c r="A4" s="6" t="s">
        <v>128</v>
      </c>
      <c r="B4" s="82" t="s">
        <v>129</v>
      </c>
      <c r="C4" s="82"/>
      <c r="D4" s="82"/>
      <c r="E4" s="82"/>
      <c r="F4" s="6" t="s">
        <v>130</v>
      </c>
      <c r="G4" s="104" t="s">
        <v>39</v>
      </c>
      <c r="H4" s="105"/>
      <c r="I4" s="85"/>
    </row>
    <row r="5" spans="1:9" s="2" customFormat="1" ht="17.100000000000001" customHeight="1">
      <c r="A5" s="82" t="s">
        <v>131</v>
      </c>
      <c r="B5" s="106"/>
      <c r="C5" s="106"/>
      <c r="D5" s="6" t="s">
        <v>41</v>
      </c>
      <c r="E5" s="6" t="s">
        <v>42</v>
      </c>
      <c r="F5" s="6" t="s">
        <v>43</v>
      </c>
      <c r="G5" s="6" t="s">
        <v>44</v>
      </c>
      <c r="H5" s="6" t="s">
        <v>45</v>
      </c>
      <c r="I5" s="6" t="s">
        <v>46</v>
      </c>
    </row>
    <row r="6" spans="1:9" s="2" customFormat="1" ht="17.100000000000001" customHeight="1">
      <c r="A6" s="82"/>
      <c r="B6" s="82" t="s">
        <v>47</v>
      </c>
      <c r="C6" s="82"/>
      <c r="D6" s="26">
        <v>136.02000000000001</v>
      </c>
      <c r="E6" s="26">
        <v>94.37</v>
      </c>
      <c r="F6" s="26">
        <v>69.12</v>
      </c>
      <c r="G6" s="9">
        <v>10</v>
      </c>
      <c r="H6" s="10">
        <f>F6/E6</f>
        <v>0.73243615555791042</v>
      </c>
      <c r="I6" s="9">
        <f>H6*G6</f>
        <v>7.3243615555791042</v>
      </c>
    </row>
    <row r="7" spans="1:9" s="2" customFormat="1" ht="17.100000000000001" customHeight="1">
      <c r="A7" s="82"/>
      <c r="B7" s="107" t="s">
        <v>132</v>
      </c>
      <c r="C7" s="87"/>
      <c r="D7" s="26">
        <v>103.38</v>
      </c>
      <c r="E7" s="26">
        <v>61.73</v>
      </c>
      <c r="F7" s="26">
        <v>36.479999999999997</v>
      </c>
      <c r="G7" s="9"/>
      <c r="H7" s="10"/>
      <c r="I7" s="15"/>
    </row>
    <row r="8" spans="1:9" s="2" customFormat="1" ht="17.100000000000001" customHeight="1">
      <c r="A8" s="82"/>
      <c r="B8" s="87" t="s">
        <v>133</v>
      </c>
      <c r="C8" s="87"/>
      <c r="D8" s="26">
        <v>32.6</v>
      </c>
      <c r="E8" s="26">
        <v>32.6</v>
      </c>
      <c r="F8" s="26">
        <v>32.6</v>
      </c>
      <c r="G8" s="13"/>
      <c r="H8" s="10"/>
      <c r="I8" s="28"/>
    </row>
    <row r="9" spans="1:9" s="2" customFormat="1" ht="17.100000000000001" customHeight="1">
      <c r="A9" s="82"/>
      <c r="B9" s="87" t="s">
        <v>134</v>
      </c>
      <c r="C9" s="87"/>
      <c r="D9" s="26">
        <v>0.04</v>
      </c>
      <c r="E9" s="26">
        <v>0.04</v>
      </c>
      <c r="F9" s="26">
        <v>0.04</v>
      </c>
      <c r="G9" s="15"/>
      <c r="H9" s="15"/>
      <c r="I9" s="15"/>
    </row>
    <row r="10" spans="1:9" s="2" customFormat="1" ht="17.100000000000001" customHeight="1">
      <c r="A10" s="82" t="s">
        <v>56</v>
      </c>
      <c r="B10" s="104" t="s">
        <v>57</v>
      </c>
      <c r="C10" s="105"/>
      <c r="D10" s="85"/>
      <c r="E10" s="104" t="s">
        <v>58</v>
      </c>
      <c r="F10" s="105"/>
      <c r="G10" s="105"/>
      <c r="H10" s="105"/>
      <c r="I10" s="85"/>
    </row>
    <row r="11" spans="1:9" s="2" customFormat="1" ht="134.1" customHeight="1">
      <c r="A11" s="82"/>
      <c r="B11" s="108" t="s">
        <v>135</v>
      </c>
      <c r="C11" s="109"/>
      <c r="D11" s="86"/>
      <c r="E11" s="108" t="s">
        <v>136</v>
      </c>
      <c r="F11" s="109"/>
      <c r="G11" s="109"/>
      <c r="H11" s="109"/>
      <c r="I11" s="86"/>
    </row>
    <row r="12" spans="1:9" s="2" customFormat="1" ht="12.95" customHeight="1">
      <c r="A12" s="112" t="s">
        <v>137</v>
      </c>
      <c r="B12" s="116" t="s">
        <v>61</v>
      </c>
      <c r="C12" s="103" t="s">
        <v>62</v>
      </c>
      <c r="D12" s="103" t="s">
        <v>63</v>
      </c>
      <c r="E12" s="103" t="s">
        <v>64</v>
      </c>
      <c r="F12" s="103" t="s">
        <v>65</v>
      </c>
      <c r="G12" s="103" t="s">
        <v>44</v>
      </c>
      <c r="H12" s="103" t="s">
        <v>46</v>
      </c>
      <c r="I12" s="112" t="s">
        <v>66</v>
      </c>
    </row>
    <row r="13" spans="1:9" s="2" customFormat="1" ht="12.95" customHeight="1">
      <c r="A13" s="113"/>
      <c r="B13" s="116"/>
      <c r="C13" s="103"/>
      <c r="D13" s="103"/>
      <c r="E13" s="103"/>
      <c r="F13" s="103"/>
      <c r="G13" s="103"/>
      <c r="H13" s="103"/>
      <c r="I13" s="113"/>
    </row>
    <row r="14" spans="1:9" s="2" customFormat="1" ht="12.95" customHeight="1">
      <c r="A14" s="113"/>
      <c r="B14" s="116"/>
      <c r="C14" s="103"/>
      <c r="D14" s="103"/>
      <c r="E14" s="103"/>
      <c r="F14" s="103"/>
      <c r="G14" s="103"/>
      <c r="H14" s="103"/>
      <c r="I14" s="114"/>
    </row>
    <row r="15" spans="1:9" s="2" customFormat="1" ht="24" customHeight="1">
      <c r="A15" s="113"/>
      <c r="B15" s="116" t="s">
        <v>67</v>
      </c>
      <c r="C15" s="118" t="s">
        <v>68</v>
      </c>
      <c r="D15" s="53" t="s">
        <v>138</v>
      </c>
      <c r="E15" s="43">
        <v>800</v>
      </c>
      <c r="F15" s="43">
        <v>855</v>
      </c>
      <c r="G15" s="51">
        <v>5</v>
      </c>
      <c r="H15" s="51">
        <v>5</v>
      </c>
      <c r="I15" s="54"/>
    </row>
    <row r="16" spans="1:9" s="2" customFormat="1" ht="24" customHeight="1">
      <c r="A16" s="113"/>
      <c r="B16" s="116"/>
      <c r="C16" s="119"/>
      <c r="D16" s="53" t="s">
        <v>139</v>
      </c>
      <c r="E16" s="46">
        <v>18</v>
      </c>
      <c r="F16" s="46">
        <v>18</v>
      </c>
      <c r="G16" s="51">
        <v>5</v>
      </c>
      <c r="H16" s="51">
        <v>5</v>
      </c>
      <c r="I16" s="54"/>
    </row>
    <row r="17" spans="1:9" s="2" customFormat="1" ht="24" customHeight="1">
      <c r="A17" s="113"/>
      <c r="B17" s="116"/>
      <c r="C17" s="119"/>
      <c r="D17" s="53" t="s">
        <v>140</v>
      </c>
      <c r="E17" s="44">
        <v>1</v>
      </c>
      <c r="F17" s="44">
        <v>1</v>
      </c>
      <c r="G17" s="51">
        <v>5</v>
      </c>
      <c r="H17" s="51">
        <v>5</v>
      </c>
      <c r="I17" s="54"/>
    </row>
    <row r="18" spans="1:9" s="2" customFormat="1" ht="24" customHeight="1">
      <c r="A18" s="113"/>
      <c r="B18" s="116"/>
      <c r="C18" s="119"/>
      <c r="D18" s="53" t="s">
        <v>141</v>
      </c>
      <c r="E18" s="44">
        <v>1</v>
      </c>
      <c r="F18" s="44">
        <v>1</v>
      </c>
      <c r="G18" s="51">
        <v>5</v>
      </c>
      <c r="H18" s="51">
        <v>5</v>
      </c>
      <c r="I18" s="54"/>
    </row>
    <row r="19" spans="1:9" s="2" customFormat="1" ht="24" customHeight="1">
      <c r="A19" s="113"/>
      <c r="B19" s="116"/>
      <c r="C19" s="119"/>
      <c r="D19" s="53" t="s">
        <v>142</v>
      </c>
      <c r="E19" s="44">
        <v>1</v>
      </c>
      <c r="F19" s="44">
        <v>1</v>
      </c>
      <c r="G19" s="51">
        <v>5</v>
      </c>
      <c r="H19" s="51">
        <v>5</v>
      </c>
      <c r="I19" s="54"/>
    </row>
    <row r="20" spans="1:9" s="2" customFormat="1" ht="24" customHeight="1">
      <c r="A20" s="113"/>
      <c r="B20" s="116"/>
      <c r="C20" s="119"/>
      <c r="D20" s="53" t="s">
        <v>143</v>
      </c>
      <c r="E20" s="43">
        <v>12</v>
      </c>
      <c r="F20" s="43">
        <v>14</v>
      </c>
      <c r="G20" s="51">
        <v>5</v>
      </c>
      <c r="H20" s="51">
        <v>5</v>
      </c>
      <c r="I20" s="54"/>
    </row>
    <row r="21" spans="1:9" s="2" customFormat="1" ht="24" customHeight="1">
      <c r="A21" s="113"/>
      <c r="B21" s="117"/>
      <c r="C21" s="103" t="s">
        <v>83</v>
      </c>
      <c r="D21" s="53" t="s">
        <v>144</v>
      </c>
      <c r="E21" s="44">
        <v>1</v>
      </c>
      <c r="F21" s="44">
        <v>1</v>
      </c>
      <c r="G21" s="51">
        <v>5</v>
      </c>
      <c r="H21" s="51">
        <v>5</v>
      </c>
      <c r="I21" s="54"/>
    </row>
    <row r="22" spans="1:9" s="2" customFormat="1" ht="24" customHeight="1">
      <c r="A22" s="113"/>
      <c r="B22" s="117"/>
      <c r="C22" s="103"/>
      <c r="D22" s="54" t="s">
        <v>85</v>
      </c>
      <c r="E22" s="44">
        <v>1</v>
      </c>
      <c r="F22" s="44">
        <v>1</v>
      </c>
      <c r="G22" s="51">
        <v>5</v>
      </c>
      <c r="H22" s="51">
        <v>5</v>
      </c>
      <c r="I22" s="54"/>
    </row>
    <row r="23" spans="1:9" s="2" customFormat="1" ht="24" customHeight="1">
      <c r="A23" s="113"/>
      <c r="B23" s="116"/>
      <c r="C23" s="118" t="s">
        <v>86</v>
      </c>
      <c r="D23" s="54" t="s">
        <v>145</v>
      </c>
      <c r="E23" s="44">
        <v>1</v>
      </c>
      <c r="F23" s="44">
        <v>1</v>
      </c>
      <c r="G23" s="51">
        <v>3</v>
      </c>
      <c r="H23" s="51">
        <v>3</v>
      </c>
      <c r="I23" s="54"/>
    </row>
    <row r="24" spans="1:9" s="2" customFormat="1" ht="24" customHeight="1">
      <c r="A24" s="113"/>
      <c r="B24" s="116"/>
      <c r="C24" s="119"/>
      <c r="D24" s="55" t="s">
        <v>146</v>
      </c>
      <c r="E24" s="44">
        <v>1</v>
      </c>
      <c r="F24" s="44">
        <v>1</v>
      </c>
      <c r="G24" s="51">
        <v>2</v>
      </c>
      <c r="H24" s="51">
        <v>2</v>
      </c>
      <c r="I24" s="54"/>
    </row>
    <row r="25" spans="1:9" s="2" customFormat="1" ht="24" customHeight="1">
      <c r="A25" s="113"/>
      <c r="B25" s="116"/>
      <c r="C25" s="118" t="s">
        <v>89</v>
      </c>
      <c r="D25" s="55" t="s">
        <v>147</v>
      </c>
      <c r="E25" s="44" t="s">
        <v>148</v>
      </c>
      <c r="F25" s="44">
        <v>1</v>
      </c>
      <c r="G25" s="51">
        <v>2</v>
      </c>
      <c r="H25" s="51">
        <v>2</v>
      </c>
      <c r="I25" s="54"/>
    </row>
    <row r="26" spans="1:9" s="2" customFormat="1" ht="24" customHeight="1">
      <c r="A26" s="113"/>
      <c r="B26" s="116"/>
      <c r="C26" s="119"/>
      <c r="D26" s="54" t="s">
        <v>149</v>
      </c>
      <c r="E26" s="44" t="s">
        <v>150</v>
      </c>
      <c r="F26" s="44" t="s">
        <v>151</v>
      </c>
      <c r="G26" s="51">
        <v>3</v>
      </c>
      <c r="H26" s="51">
        <v>3</v>
      </c>
      <c r="I26" s="43"/>
    </row>
    <row r="27" spans="1:9" s="2" customFormat="1" ht="24" customHeight="1">
      <c r="A27" s="113"/>
      <c r="B27" s="118" t="s">
        <v>92</v>
      </c>
      <c r="C27" s="118" t="s">
        <v>152</v>
      </c>
      <c r="D27" s="56" t="s">
        <v>95</v>
      </c>
      <c r="E27" s="44">
        <v>0.1</v>
      </c>
      <c r="F27" s="47">
        <v>0.1</v>
      </c>
      <c r="G27" s="51">
        <v>5</v>
      </c>
      <c r="H27" s="51">
        <v>5</v>
      </c>
      <c r="I27" s="43"/>
    </row>
    <row r="28" spans="1:9" s="2" customFormat="1" ht="24" customHeight="1">
      <c r="A28" s="113"/>
      <c r="B28" s="119"/>
      <c r="C28" s="119"/>
      <c r="D28" s="56" t="s">
        <v>153</v>
      </c>
      <c r="E28" s="43">
        <v>600</v>
      </c>
      <c r="F28" s="57">
        <v>624</v>
      </c>
      <c r="G28" s="51">
        <v>5</v>
      </c>
      <c r="H28" s="51">
        <v>5</v>
      </c>
      <c r="I28" s="43"/>
    </row>
    <row r="29" spans="1:9" s="2" customFormat="1" ht="27" customHeight="1">
      <c r="A29" s="113"/>
      <c r="B29" s="119"/>
      <c r="C29" s="119"/>
      <c r="D29" s="54" t="s">
        <v>154</v>
      </c>
      <c r="E29" s="44">
        <v>0.04</v>
      </c>
      <c r="F29" s="44">
        <v>0.04</v>
      </c>
      <c r="G29" s="51">
        <v>5</v>
      </c>
      <c r="H29" s="51">
        <v>5</v>
      </c>
      <c r="I29" s="43"/>
    </row>
    <row r="30" spans="1:9" s="2" customFormat="1" ht="24" customHeight="1">
      <c r="A30" s="113"/>
      <c r="B30" s="119"/>
      <c r="C30" s="118" t="s">
        <v>96</v>
      </c>
      <c r="D30" s="58" t="s">
        <v>118</v>
      </c>
      <c r="E30" s="44">
        <v>1</v>
      </c>
      <c r="F30" s="44">
        <v>1</v>
      </c>
      <c r="G30" s="51">
        <v>2</v>
      </c>
      <c r="H30" s="51">
        <v>2</v>
      </c>
      <c r="I30" s="58"/>
    </row>
    <row r="31" spans="1:9" s="2" customFormat="1" ht="26.1" customHeight="1">
      <c r="A31" s="113"/>
      <c r="B31" s="119"/>
      <c r="C31" s="119"/>
      <c r="D31" s="58" t="s">
        <v>155</v>
      </c>
      <c r="E31" s="43">
        <v>23916</v>
      </c>
      <c r="F31" s="43">
        <v>23916</v>
      </c>
      <c r="G31" s="51">
        <v>3</v>
      </c>
      <c r="H31" s="51">
        <v>3</v>
      </c>
      <c r="I31" s="58"/>
    </row>
    <row r="32" spans="1:9" s="2" customFormat="1" ht="30" customHeight="1">
      <c r="A32" s="113"/>
      <c r="B32" s="119"/>
      <c r="C32" s="43" t="s">
        <v>156</v>
      </c>
      <c r="D32" s="58" t="s">
        <v>157</v>
      </c>
      <c r="E32" s="43">
        <v>245</v>
      </c>
      <c r="F32" s="43">
        <v>245</v>
      </c>
      <c r="G32" s="51">
        <v>5</v>
      </c>
      <c r="H32" s="51">
        <v>5</v>
      </c>
      <c r="I32" s="58"/>
    </row>
    <row r="33" spans="1:9" s="2" customFormat="1" ht="30" customHeight="1">
      <c r="A33" s="113"/>
      <c r="B33" s="120"/>
      <c r="C33" s="59" t="s">
        <v>107</v>
      </c>
      <c r="D33" s="58" t="s">
        <v>158</v>
      </c>
      <c r="E33" s="44">
        <v>1</v>
      </c>
      <c r="F33" s="44">
        <v>1</v>
      </c>
      <c r="G33" s="51">
        <v>5</v>
      </c>
      <c r="H33" s="51">
        <v>5</v>
      </c>
      <c r="I33" s="58"/>
    </row>
    <row r="34" spans="1:9" s="2" customFormat="1" ht="24" customHeight="1">
      <c r="A34" s="113"/>
      <c r="B34" s="116" t="s">
        <v>112</v>
      </c>
      <c r="C34" s="118" t="s">
        <v>159</v>
      </c>
      <c r="D34" s="58" t="s">
        <v>114</v>
      </c>
      <c r="E34" s="44" t="s">
        <v>115</v>
      </c>
      <c r="F34" s="50">
        <v>0.98499999999999999</v>
      </c>
      <c r="G34" s="51">
        <v>5</v>
      </c>
      <c r="H34" s="51">
        <v>5</v>
      </c>
      <c r="I34" s="58"/>
    </row>
    <row r="35" spans="1:9" s="2" customFormat="1" ht="24" customHeight="1">
      <c r="A35" s="113"/>
      <c r="B35" s="116"/>
      <c r="C35" s="119"/>
      <c r="D35" s="58" t="s">
        <v>116</v>
      </c>
      <c r="E35" s="44" t="s">
        <v>117</v>
      </c>
      <c r="F35" s="50">
        <v>0.98499999999999999</v>
      </c>
      <c r="G35" s="51">
        <v>5</v>
      </c>
      <c r="H35" s="51">
        <v>5</v>
      </c>
      <c r="I35" s="58"/>
    </row>
    <row r="36" spans="1:9" s="3" customFormat="1" ht="18" customHeight="1">
      <c r="A36" s="110" t="s">
        <v>119</v>
      </c>
      <c r="B36" s="110"/>
      <c r="C36" s="110"/>
      <c r="D36" s="110"/>
      <c r="E36" s="110"/>
      <c r="F36" s="110"/>
      <c r="G36" s="60">
        <f>SUM(G15:G35)+G6</f>
        <v>100</v>
      </c>
      <c r="H36" s="52">
        <f>SUM(H15:H35)+I6</f>
        <v>97.324361555579102</v>
      </c>
      <c r="I36" s="61"/>
    </row>
    <row r="37" spans="1:9" s="2" customFormat="1" ht="15" customHeight="1">
      <c r="A37" s="111"/>
      <c r="B37" s="111"/>
      <c r="C37" s="111"/>
      <c r="D37" s="111"/>
      <c r="E37" s="111"/>
      <c r="F37" s="111"/>
      <c r="G37" s="111"/>
      <c r="H37" s="111"/>
      <c r="I37" s="111"/>
    </row>
    <row r="38" spans="1:9" ht="18" customHeight="1">
      <c r="A38" s="1" t="s">
        <v>160</v>
      </c>
      <c r="C38" s="1" t="s">
        <v>161</v>
      </c>
      <c r="E38" s="115" t="s">
        <v>162</v>
      </c>
      <c r="F38" s="115"/>
      <c r="G38" s="1" t="s">
        <v>163</v>
      </c>
    </row>
  </sheetData>
  <mergeCells count="37">
    <mergeCell ref="E38:F38"/>
    <mergeCell ref="A5:A9"/>
    <mergeCell ref="A10:A11"/>
    <mergeCell ref="A12:A35"/>
    <mergeCell ref="B12:B14"/>
    <mergeCell ref="B15:B26"/>
    <mergeCell ref="B27:B33"/>
    <mergeCell ref="B34:B35"/>
    <mergeCell ref="C12:C14"/>
    <mergeCell ref="C15:C20"/>
    <mergeCell ref="C21:C22"/>
    <mergeCell ref="C23:C24"/>
    <mergeCell ref="C25:C26"/>
    <mergeCell ref="C27:C29"/>
    <mergeCell ref="C30:C31"/>
    <mergeCell ref="C34:C35"/>
    <mergeCell ref="E10:I10"/>
    <mergeCell ref="B11:D11"/>
    <mergeCell ref="E11:I11"/>
    <mergeCell ref="A36:F36"/>
    <mergeCell ref="A37:I37"/>
    <mergeCell ref="D12:D14"/>
    <mergeCell ref="E12:E14"/>
    <mergeCell ref="F12:F14"/>
    <mergeCell ref="G12:G14"/>
    <mergeCell ref="H12:H14"/>
    <mergeCell ref="I12:I14"/>
    <mergeCell ref="B6:C6"/>
    <mergeCell ref="B7:C7"/>
    <mergeCell ref="B8:C8"/>
    <mergeCell ref="B9:C9"/>
    <mergeCell ref="B10:D10"/>
    <mergeCell ref="A2:I2"/>
    <mergeCell ref="B3:I3"/>
    <mergeCell ref="B4:E4"/>
    <mergeCell ref="G4:I4"/>
    <mergeCell ref="B5:C5"/>
  </mergeCells>
  <phoneticPr fontId="19" type="noConversion"/>
  <printOptions horizontalCentered="1"/>
  <pageMargins left="0.31458333333333299" right="0.31458333333333299" top="0.40902777777777799" bottom="0.40902777777777799" header="0" footer="0"/>
  <pageSetup paperSize="9" scale="8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tabSelected="1" zoomScale="113" zoomScaleNormal="113" workbookViewId="0">
      <selection activeCell="F28" sqref="F28"/>
    </sheetView>
  </sheetViews>
  <sheetFormatPr defaultColWidth="8.875" defaultRowHeight="12.75"/>
  <cols>
    <col min="1" max="1" width="8" style="1" customWidth="1"/>
    <col min="2" max="2" width="10.125" style="1" customWidth="1"/>
    <col min="3" max="3" width="9.75" style="1" customWidth="1"/>
    <col min="4" max="4" width="24.75" style="4" customWidth="1"/>
    <col min="5" max="5" width="11.5" style="4" customWidth="1"/>
    <col min="6" max="6" width="10.5" style="1" customWidth="1"/>
    <col min="7" max="7" width="6.375" style="1" customWidth="1"/>
    <col min="8" max="8" width="6.875" style="1" customWidth="1"/>
    <col min="9" max="9" width="9.5" style="1" customWidth="1"/>
    <col min="10" max="16384" width="8.875" style="1"/>
  </cols>
  <sheetData>
    <row r="1" spans="1:9" ht="12.95" customHeight="1">
      <c r="A1" s="5" t="s">
        <v>164</v>
      </c>
    </row>
    <row r="2" spans="1:9" ht="24" customHeight="1">
      <c r="A2" s="66" t="s">
        <v>165</v>
      </c>
      <c r="B2" s="66"/>
      <c r="C2" s="66"/>
      <c r="D2" s="66"/>
      <c r="E2" s="66"/>
      <c r="F2" s="66"/>
      <c r="G2" s="66"/>
      <c r="H2" s="66"/>
      <c r="I2" s="66"/>
    </row>
    <row r="3" spans="1:9" s="2" customFormat="1" ht="14.1" customHeight="1">
      <c r="A3" s="6" t="s">
        <v>126</v>
      </c>
      <c r="B3" s="93" t="s">
        <v>166</v>
      </c>
      <c r="C3" s="93"/>
      <c r="D3" s="82"/>
      <c r="E3" s="82"/>
      <c r="F3" s="82"/>
      <c r="G3" s="82"/>
      <c r="H3" s="82"/>
      <c r="I3" s="82"/>
    </row>
    <row r="4" spans="1:9" s="2" customFormat="1" ht="14.1" customHeight="1">
      <c r="A4" s="7" t="s">
        <v>128</v>
      </c>
      <c r="B4" s="82" t="s">
        <v>129</v>
      </c>
      <c r="C4" s="82"/>
      <c r="D4" s="82"/>
      <c r="E4" s="82"/>
      <c r="F4" s="6" t="s">
        <v>130</v>
      </c>
      <c r="G4" s="104" t="s">
        <v>39</v>
      </c>
      <c r="H4" s="105"/>
      <c r="I4" s="85"/>
    </row>
    <row r="5" spans="1:9" s="2" customFormat="1" ht="14.1" customHeight="1">
      <c r="A5" s="7"/>
      <c r="B5" s="106"/>
      <c r="C5" s="106"/>
      <c r="D5" s="6" t="s">
        <v>41</v>
      </c>
      <c r="E5" s="6" t="s">
        <v>42</v>
      </c>
      <c r="F5" s="6" t="s">
        <v>43</v>
      </c>
      <c r="G5" s="6" t="s">
        <v>44</v>
      </c>
      <c r="H5" s="6" t="s">
        <v>45</v>
      </c>
      <c r="I5" s="6" t="s">
        <v>46</v>
      </c>
    </row>
    <row r="6" spans="1:9" s="2" customFormat="1" ht="14.1" customHeight="1">
      <c r="A6" s="8" t="s">
        <v>167</v>
      </c>
      <c r="B6" s="82" t="s">
        <v>47</v>
      </c>
      <c r="C6" s="82"/>
      <c r="D6" s="9">
        <v>2410.81</v>
      </c>
      <c r="E6" s="9">
        <v>2411.27</v>
      </c>
      <c r="F6" s="9">
        <f t="shared" ref="F6" si="0">SUM(F7:F9)</f>
        <v>1849.76</v>
      </c>
      <c r="G6" s="9">
        <v>10</v>
      </c>
      <c r="H6" s="10">
        <f t="shared" ref="H6" si="1">F6/E6</f>
        <v>0.76713101394700722</v>
      </c>
      <c r="I6" s="9">
        <f>H6*G6</f>
        <v>7.671310139470072</v>
      </c>
    </row>
    <row r="7" spans="1:9" s="2" customFormat="1" ht="14.1" customHeight="1">
      <c r="A7" s="8" t="s">
        <v>168</v>
      </c>
      <c r="B7" s="87" t="s">
        <v>169</v>
      </c>
      <c r="C7" s="87"/>
      <c r="D7" s="9">
        <v>1725.54</v>
      </c>
      <c r="E7" s="9">
        <v>1726</v>
      </c>
      <c r="F7" s="9">
        <v>1164.49</v>
      </c>
      <c r="G7" s="9"/>
      <c r="H7" s="10"/>
      <c r="I7" s="9"/>
    </row>
    <row r="8" spans="1:9" s="2" customFormat="1" ht="14.1" customHeight="1">
      <c r="A8" s="12"/>
      <c r="B8" s="87" t="s">
        <v>170</v>
      </c>
      <c r="C8" s="87"/>
      <c r="D8" s="9">
        <v>684.81</v>
      </c>
      <c r="E8" s="9">
        <v>684.81</v>
      </c>
      <c r="F8" s="9">
        <v>684.81</v>
      </c>
      <c r="G8" s="13"/>
      <c r="H8" s="10"/>
      <c r="I8" s="13"/>
    </row>
    <row r="9" spans="1:9" s="2" customFormat="1" ht="14.1" customHeight="1">
      <c r="A9" s="14"/>
      <c r="B9" s="87" t="s">
        <v>171</v>
      </c>
      <c r="C9" s="87"/>
      <c r="D9" s="9">
        <v>0.46</v>
      </c>
      <c r="E9" s="9">
        <v>0.46</v>
      </c>
      <c r="F9" s="9">
        <v>0.46</v>
      </c>
      <c r="G9" s="15"/>
      <c r="H9" s="15"/>
      <c r="I9" s="15"/>
    </row>
    <row r="10" spans="1:9" s="2" customFormat="1" ht="14.1" customHeight="1">
      <c r="A10" s="82" t="s">
        <v>56</v>
      </c>
      <c r="B10" s="104" t="s">
        <v>57</v>
      </c>
      <c r="C10" s="105"/>
      <c r="D10" s="85"/>
      <c r="E10" s="104" t="s">
        <v>58</v>
      </c>
      <c r="F10" s="105"/>
      <c r="G10" s="105"/>
      <c r="H10" s="105"/>
      <c r="I10" s="85"/>
    </row>
    <row r="11" spans="1:9" s="2" customFormat="1" ht="140.1" customHeight="1">
      <c r="A11" s="93"/>
      <c r="B11" s="108" t="s">
        <v>172</v>
      </c>
      <c r="C11" s="109"/>
      <c r="D11" s="86"/>
      <c r="E11" s="121" t="s">
        <v>173</v>
      </c>
      <c r="F11" s="109"/>
      <c r="G11" s="109"/>
      <c r="H11" s="109"/>
      <c r="I11" s="86"/>
    </row>
    <row r="12" spans="1:9" s="2" customFormat="1" ht="14.1" customHeight="1">
      <c r="A12" s="122" t="s">
        <v>174</v>
      </c>
      <c r="B12" s="85" t="s">
        <v>61</v>
      </c>
      <c r="C12" s="82" t="s">
        <v>62</v>
      </c>
      <c r="D12" s="82" t="s">
        <v>63</v>
      </c>
      <c r="E12" s="82" t="s">
        <v>64</v>
      </c>
      <c r="F12" s="82" t="s">
        <v>65</v>
      </c>
      <c r="G12" s="82" t="s">
        <v>44</v>
      </c>
      <c r="H12" s="82" t="s">
        <v>46</v>
      </c>
      <c r="I12" s="93" t="s">
        <v>66</v>
      </c>
    </row>
    <row r="13" spans="1:9" s="2" customFormat="1" ht="14.1" customHeight="1">
      <c r="A13" s="123"/>
      <c r="B13" s="85"/>
      <c r="C13" s="82"/>
      <c r="D13" s="82"/>
      <c r="E13" s="82"/>
      <c r="F13" s="82"/>
      <c r="G13" s="82"/>
      <c r="H13" s="82"/>
      <c r="I13" s="94"/>
    </row>
    <row r="14" spans="1:9" s="2" customFormat="1" ht="14.1" customHeight="1">
      <c r="A14" s="123"/>
      <c r="B14" s="85"/>
      <c r="C14" s="82"/>
      <c r="D14" s="82"/>
      <c r="E14" s="82"/>
      <c r="F14" s="82"/>
      <c r="G14" s="82"/>
      <c r="H14" s="82"/>
      <c r="I14" s="95"/>
    </row>
    <row r="15" spans="1:9" s="2" customFormat="1" ht="24.95" customHeight="1">
      <c r="A15" s="123"/>
      <c r="B15" s="100" t="s">
        <v>175</v>
      </c>
      <c r="C15" s="82" t="s">
        <v>68</v>
      </c>
      <c r="D15" s="17" t="s">
        <v>176</v>
      </c>
      <c r="E15" s="18">
        <v>45000</v>
      </c>
      <c r="F15" s="18">
        <v>62000</v>
      </c>
      <c r="G15" s="19">
        <v>3</v>
      </c>
      <c r="H15" s="51">
        <v>3</v>
      </c>
      <c r="I15" s="11"/>
    </row>
    <row r="16" spans="1:9" s="2" customFormat="1" ht="21" customHeight="1">
      <c r="A16" s="123"/>
      <c r="B16" s="101"/>
      <c r="C16" s="82"/>
      <c r="D16" s="17" t="s">
        <v>177</v>
      </c>
      <c r="E16" s="18">
        <v>245</v>
      </c>
      <c r="F16" s="18">
        <v>245</v>
      </c>
      <c r="G16" s="19">
        <v>3</v>
      </c>
      <c r="H16" s="51">
        <v>3</v>
      </c>
      <c r="I16" s="11"/>
    </row>
    <row r="17" spans="1:9" s="2" customFormat="1" ht="18.95" customHeight="1">
      <c r="A17" s="123"/>
      <c r="B17" s="101"/>
      <c r="C17" s="82"/>
      <c r="D17" s="17" t="s">
        <v>178</v>
      </c>
      <c r="E17" s="18" t="s">
        <v>179</v>
      </c>
      <c r="F17" s="18" t="s">
        <v>179</v>
      </c>
      <c r="G17" s="19">
        <v>3</v>
      </c>
      <c r="H17" s="51">
        <v>3</v>
      </c>
      <c r="I17" s="11"/>
    </row>
    <row r="18" spans="1:9" s="2" customFormat="1" ht="24.95" customHeight="1">
      <c r="A18" s="123"/>
      <c r="B18" s="101"/>
      <c r="C18" s="82"/>
      <c r="D18" s="17" t="s">
        <v>180</v>
      </c>
      <c r="E18" s="18">
        <v>24</v>
      </c>
      <c r="F18" s="18">
        <v>24</v>
      </c>
      <c r="G18" s="19">
        <v>3</v>
      </c>
      <c r="H18" s="51">
        <v>3</v>
      </c>
      <c r="I18" s="11"/>
    </row>
    <row r="19" spans="1:9" s="2" customFormat="1" ht="24.95" customHeight="1">
      <c r="A19" s="123"/>
      <c r="B19" s="101"/>
      <c r="C19" s="82"/>
      <c r="D19" s="17" t="s">
        <v>181</v>
      </c>
      <c r="E19" s="18">
        <v>1250</v>
      </c>
      <c r="F19" s="18">
        <v>1250</v>
      </c>
      <c r="G19" s="19">
        <v>3</v>
      </c>
      <c r="H19" s="51">
        <v>3</v>
      </c>
      <c r="I19" s="11"/>
    </row>
    <row r="20" spans="1:9" s="2" customFormat="1" ht="24.95" customHeight="1">
      <c r="A20" s="123"/>
      <c r="B20" s="101"/>
      <c r="C20" s="82"/>
      <c r="D20" s="17" t="s">
        <v>182</v>
      </c>
      <c r="E20" s="18">
        <v>30</v>
      </c>
      <c r="F20" s="18">
        <v>30</v>
      </c>
      <c r="G20" s="19">
        <v>3</v>
      </c>
      <c r="H20" s="51">
        <v>3</v>
      </c>
      <c r="I20" s="11"/>
    </row>
    <row r="21" spans="1:9" s="2" customFormat="1" ht="32.1" customHeight="1">
      <c r="A21" s="123"/>
      <c r="B21" s="101"/>
      <c r="C21" s="82"/>
      <c r="D21" s="17" t="s">
        <v>183</v>
      </c>
      <c r="E21" s="18">
        <v>28</v>
      </c>
      <c r="F21" s="18">
        <v>28</v>
      </c>
      <c r="G21" s="19">
        <v>3</v>
      </c>
      <c r="H21" s="51">
        <v>3</v>
      </c>
      <c r="I21" s="11"/>
    </row>
    <row r="22" spans="1:9" s="2" customFormat="1" ht="24.95" customHeight="1">
      <c r="A22" s="123"/>
      <c r="B22" s="101"/>
      <c r="C22" s="82" t="s">
        <v>83</v>
      </c>
      <c r="D22" s="11" t="s">
        <v>184</v>
      </c>
      <c r="E22" s="20">
        <v>1</v>
      </c>
      <c r="F22" s="20">
        <v>1</v>
      </c>
      <c r="G22" s="19">
        <v>3</v>
      </c>
      <c r="H22" s="51">
        <v>3</v>
      </c>
      <c r="I22" s="11"/>
    </row>
    <row r="23" spans="1:9" s="2" customFormat="1" ht="24.95" customHeight="1">
      <c r="A23" s="123"/>
      <c r="B23" s="101"/>
      <c r="C23" s="82"/>
      <c r="D23" s="11" t="s">
        <v>185</v>
      </c>
      <c r="E23" s="20">
        <v>1</v>
      </c>
      <c r="F23" s="20">
        <v>1</v>
      </c>
      <c r="G23" s="19">
        <v>3</v>
      </c>
      <c r="H23" s="51">
        <v>3</v>
      </c>
      <c r="I23" s="11"/>
    </row>
    <row r="24" spans="1:9" s="2" customFormat="1" ht="24.95" customHeight="1">
      <c r="A24" s="123"/>
      <c r="B24" s="101"/>
      <c r="C24" s="82"/>
      <c r="D24" s="11" t="s">
        <v>186</v>
      </c>
      <c r="E24" s="20">
        <v>1</v>
      </c>
      <c r="F24" s="20">
        <v>1</v>
      </c>
      <c r="G24" s="19">
        <v>3</v>
      </c>
      <c r="H24" s="51">
        <v>3</v>
      </c>
      <c r="I24" s="11"/>
    </row>
    <row r="25" spans="1:9" s="2" customFormat="1" ht="24.95" customHeight="1">
      <c r="A25" s="123"/>
      <c r="B25" s="101"/>
      <c r="C25" s="82" t="s">
        <v>86</v>
      </c>
      <c r="D25" s="11" t="s">
        <v>187</v>
      </c>
      <c r="E25" s="20">
        <v>1</v>
      </c>
      <c r="F25" s="20">
        <v>1</v>
      </c>
      <c r="G25" s="19">
        <v>5</v>
      </c>
      <c r="H25" s="51">
        <v>5</v>
      </c>
      <c r="I25" s="11"/>
    </row>
    <row r="26" spans="1:9" s="2" customFormat="1" ht="24.95" customHeight="1">
      <c r="A26" s="123"/>
      <c r="B26" s="101"/>
      <c r="C26" s="82"/>
      <c r="D26" s="11" t="s">
        <v>188</v>
      </c>
      <c r="E26" s="20">
        <v>1</v>
      </c>
      <c r="F26" s="20">
        <v>1</v>
      </c>
      <c r="G26" s="19">
        <v>5</v>
      </c>
      <c r="H26" s="51">
        <v>5</v>
      </c>
      <c r="I26" s="11"/>
    </row>
    <row r="27" spans="1:9" s="2" customFormat="1" ht="24.95" customHeight="1">
      <c r="A27" s="123"/>
      <c r="B27" s="101"/>
      <c r="C27" s="82" t="s">
        <v>89</v>
      </c>
      <c r="D27" s="11" t="s">
        <v>189</v>
      </c>
      <c r="E27" s="20">
        <v>1</v>
      </c>
      <c r="F27" s="20">
        <v>1</v>
      </c>
      <c r="G27" s="19">
        <v>5</v>
      </c>
      <c r="H27" s="51">
        <v>5</v>
      </c>
      <c r="I27" s="11"/>
    </row>
    <row r="28" spans="1:9" s="2" customFormat="1" ht="30.95" customHeight="1">
      <c r="A28" s="123"/>
      <c r="B28" s="102"/>
      <c r="C28" s="82"/>
      <c r="D28" s="11" t="s">
        <v>190</v>
      </c>
      <c r="E28" s="20" t="s">
        <v>191</v>
      </c>
      <c r="F28" s="20" t="s">
        <v>191</v>
      </c>
      <c r="G28" s="19">
        <v>5</v>
      </c>
      <c r="H28" s="51">
        <v>5</v>
      </c>
      <c r="I28" s="6"/>
    </row>
    <row r="29" spans="1:9" s="2" customFormat="1" ht="24.95" customHeight="1">
      <c r="A29" s="123"/>
      <c r="B29" s="93" t="s">
        <v>192</v>
      </c>
      <c r="C29" s="6" t="s">
        <v>93</v>
      </c>
      <c r="D29" s="54" t="s">
        <v>193</v>
      </c>
      <c r="E29" s="65">
        <v>194</v>
      </c>
      <c r="F29" s="65">
        <v>197</v>
      </c>
      <c r="G29" s="19">
        <v>5</v>
      </c>
      <c r="H29" s="51">
        <v>5</v>
      </c>
      <c r="I29" s="6"/>
    </row>
    <row r="30" spans="1:9" s="2" customFormat="1" ht="24.95" customHeight="1">
      <c r="A30" s="123"/>
      <c r="B30" s="78"/>
      <c r="C30" s="82" t="s">
        <v>96</v>
      </c>
      <c r="D30" s="21" t="s">
        <v>194</v>
      </c>
      <c r="E30" s="20">
        <v>0.8</v>
      </c>
      <c r="F30" s="20">
        <v>0.8</v>
      </c>
      <c r="G30" s="19">
        <v>5</v>
      </c>
      <c r="H30" s="51">
        <v>5</v>
      </c>
      <c r="I30" s="21"/>
    </row>
    <row r="31" spans="1:9" s="2" customFormat="1" ht="29.1" customHeight="1">
      <c r="A31" s="124"/>
      <c r="B31" s="79"/>
      <c r="C31" s="82"/>
      <c r="D31" s="21" t="s">
        <v>195</v>
      </c>
      <c r="E31" s="6">
        <v>23916</v>
      </c>
      <c r="F31" s="6">
        <v>23916</v>
      </c>
      <c r="G31" s="19">
        <v>5</v>
      </c>
      <c r="H31" s="51">
        <v>5</v>
      </c>
      <c r="I31" s="21"/>
    </row>
    <row r="32" spans="1:9" s="2" customFormat="1" ht="36" customHeight="1">
      <c r="A32" s="125" t="s">
        <v>174</v>
      </c>
      <c r="B32" s="93" t="s">
        <v>192</v>
      </c>
      <c r="C32" s="82" t="s">
        <v>102</v>
      </c>
      <c r="D32" s="21" t="s">
        <v>196</v>
      </c>
      <c r="E32" s="6">
        <v>106</v>
      </c>
      <c r="F32" s="6">
        <v>106</v>
      </c>
      <c r="G32" s="19">
        <v>5</v>
      </c>
      <c r="H32" s="51">
        <v>5</v>
      </c>
      <c r="I32" s="21"/>
    </row>
    <row r="33" spans="1:9" s="2" customFormat="1" ht="36" customHeight="1">
      <c r="A33" s="126"/>
      <c r="B33" s="78"/>
      <c r="C33" s="82"/>
      <c r="D33" s="21" t="s">
        <v>197</v>
      </c>
      <c r="E33" s="6">
        <v>126</v>
      </c>
      <c r="F33" s="6">
        <v>126</v>
      </c>
      <c r="G33" s="19">
        <v>5</v>
      </c>
      <c r="H33" s="51">
        <v>5</v>
      </c>
      <c r="I33" s="21"/>
    </row>
    <row r="34" spans="1:9" s="2" customFormat="1" ht="36" customHeight="1">
      <c r="A34" s="126"/>
      <c r="B34" s="79"/>
      <c r="C34" s="6" t="s">
        <v>107</v>
      </c>
      <c r="D34" s="21" t="s">
        <v>198</v>
      </c>
      <c r="E34" s="20">
        <v>1</v>
      </c>
      <c r="F34" s="20">
        <v>1</v>
      </c>
      <c r="G34" s="19">
        <v>5</v>
      </c>
      <c r="H34" s="51">
        <v>5</v>
      </c>
      <c r="I34" s="21"/>
    </row>
    <row r="35" spans="1:9" s="2" customFormat="1" ht="36" customHeight="1">
      <c r="A35" s="127"/>
      <c r="B35" s="16" t="s">
        <v>112</v>
      </c>
      <c r="C35" s="21" t="s">
        <v>113</v>
      </c>
      <c r="D35" s="21" t="s">
        <v>199</v>
      </c>
      <c r="E35" s="20" t="s">
        <v>117</v>
      </c>
      <c r="F35" s="22">
        <v>0.98499999999999999</v>
      </c>
      <c r="G35" s="19">
        <v>10</v>
      </c>
      <c r="H35" s="51">
        <v>10</v>
      </c>
      <c r="I35" s="21"/>
    </row>
    <row r="36" spans="1:9" s="3" customFormat="1" ht="24.95" customHeight="1">
      <c r="A36" s="89" t="s">
        <v>119</v>
      </c>
      <c r="B36" s="90"/>
      <c r="C36" s="90"/>
      <c r="D36" s="90"/>
      <c r="E36" s="90"/>
      <c r="F36" s="90"/>
      <c r="G36" s="23">
        <f>SUM(G15:G35)+G6</f>
        <v>100</v>
      </c>
      <c r="H36" s="52">
        <f>SUM(H15:H35)+I6</f>
        <v>97.671310139470066</v>
      </c>
      <c r="I36" s="25"/>
    </row>
    <row r="37" spans="1:9" s="2" customFormat="1" ht="9" customHeight="1">
      <c r="A37" s="111"/>
      <c r="B37" s="111"/>
      <c r="C37" s="111"/>
      <c r="D37" s="111"/>
      <c r="E37" s="111"/>
      <c r="F37" s="111"/>
      <c r="G37" s="111"/>
      <c r="H37" s="111"/>
      <c r="I37" s="111"/>
    </row>
    <row r="38" spans="1:9" ht="15" customHeight="1">
      <c r="A38" s="1" t="s">
        <v>160</v>
      </c>
      <c r="C38" s="1" t="s">
        <v>161</v>
      </c>
      <c r="E38" s="115" t="s">
        <v>162</v>
      </c>
      <c r="F38" s="115"/>
      <c r="G38" s="1" t="s">
        <v>163</v>
      </c>
    </row>
  </sheetData>
  <mergeCells count="36">
    <mergeCell ref="E38:F38"/>
    <mergeCell ref="A10:A11"/>
    <mergeCell ref="A12:A31"/>
    <mergeCell ref="A32:A35"/>
    <mergeCell ref="B12:B14"/>
    <mergeCell ref="B15:B28"/>
    <mergeCell ref="B29:B31"/>
    <mergeCell ref="B32:B34"/>
    <mergeCell ref="C12:C14"/>
    <mergeCell ref="C15:C21"/>
    <mergeCell ref="C22:C24"/>
    <mergeCell ref="C25:C26"/>
    <mergeCell ref="C27:C28"/>
    <mergeCell ref="C30:C31"/>
    <mergeCell ref="C32:C33"/>
    <mergeCell ref="D12:D14"/>
    <mergeCell ref="E10:I10"/>
    <mergeCell ref="B11:D11"/>
    <mergeCell ref="E11:I11"/>
    <mergeCell ref="A36:F36"/>
    <mergeCell ref="A37:I37"/>
    <mergeCell ref="E12:E14"/>
    <mergeCell ref="F12:F14"/>
    <mergeCell ref="G12:G14"/>
    <mergeCell ref="H12:H14"/>
    <mergeCell ref="I12:I14"/>
    <mergeCell ref="B6:C6"/>
    <mergeCell ref="B7:C7"/>
    <mergeCell ref="B8:C8"/>
    <mergeCell ref="B9:C9"/>
    <mergeCell ref="B10:D10"/>
    <mergeCell ref="A2:I2"/>
    <mergeCell ref="B3:I3"/>
    <mergeCell ref="B4:E4"/>
    <mergeCell ref="G4:I4"/>
    <mergeCell ref="B5:C5"/>
  </mergeCells>
  <phoneticPr fontId="19" type="noConversion"/>
  <printOptions horizontalCentered="1"/>
  <pageMargins left="0.31496062992125984" right="0.31496062992125984" top="0.78740157480314965" bottom="0.59055118110236227"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2</vt:i4>
      </vt:variant>
    </vt:vector>
  </HeadingPairs>
  <TitlesOfParts>
    <vt:vector size="6" baseType="lpstr">
      <vt:lpstr>附件1-基础数据表</vt:lpstr>
      <vt:lpstr>附件2-部门整体自评表</vt:lpstr>
      <vt:lpstr>附件3-项目支出（业务工作经费）自评表</vt:lpstr>
      <vt:lpstr>附件4-项目支出（其他事业发展资金）自评表</vt:lpstr>
      <vt:lpstr>'附件2-部门整体自评表'!Print_Titles</vt:lpstr>
      <vt:lpstr>'附件4-项目支出（其他事业发展资金）自评表'!Print_Titles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周琨</dc:creator>
  <cp:lastModifiedBy>白庆祝</cp:lastModifiedBy>
  <cp:lastPrinted>2023-05-23T02:03:37Z</cp:lastPrinted>
  <dcterms:created xsi:type="dcterms:W3CDTF">2022-04-13T22:06:00Z</dcterms:created>
  <dcterms:modified xsi:type="dcterms:W3CDTF">2023-06-02T01:03:01Z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E0960755A31E760040206B642CD05194_43</vt:lpwstr>
  </property>
  <property fmtid="{D5CDD505-2E9C-101B-9397-08002B2CF9AE}" pid="3" name="KSOProductBuildVer">
    <vt:lpwstr>2052-11.1.0.14036</vt:lpwstr>
  </property>
  <property fmtid="{D5CDD505-2E9C-101B-9397-08002B2CF9AE}" pid="4" name="KSOReadingLayout">
    <vt:bool>false</vt:bool>
  </property>
</Properties>
</file>